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dministrative Records Data\Trade\Trade Tables\"/>
    </mc:Choice>
  </mc:AlternateContent>
  <bookViews>
    <workbookView xWindow="0" yWindow="0" windowWidth="13550" windowHeight="7020"/>
  </bookViews>
  <sheets>
    <sheet name="TableA" sheetId="9" r:id="rId1"/>
    <sheet name="1" sheetId="1" r:id="rId2"/>
    <sheet name="2.1" sheetId="2" r:id="rId3"/>
    <sheet name="2.2" sheetId="3" r:id="rId4"/>
    <sheet name="2.3" sheetId="4" r:id="rId5"/>
    <sheet name="3.1" sheetId="20" r:id="rId6"/>
    <sheet name="3.2" sheetId="23" r:id="rId7"/>
    <sheet name="4.1" sheetId="5" r:id="rId8"/>
    <sheet name="4.2" sheetId="6" r:id="rId9"/>
    <sheet name="B" sheetId="7" r:id="rId10"/>
    <sheet name="C1" sheetId="14" r:id="rId11"/>
    <sheet name="C2" sheetId="18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9" l="1"/>
  <c r="G53" i="6" l="1"/>
  <c r="K6" i="9"/>
  <c r="W8" i="23" l="1"/>
  <c r="AC8" i="23"/>
  <c r="W12" i="23"/>
  <c r="AC12" i="23"/>
  <c r="R13" i="23"/>
  <c r="S13" i="23"/>
  <c r="T13" i="23"/>
  <c r="U13" i="23"/>
  <c r="V13" i="23"/>
  <c r="W13" i="23"/>
  <c r="X13" i="23"/>
  <c r="Y13" i="23"/>
  <c r="Z13" i="23"/>
  <c r="AA13" i="23"/>
  <c r="AB13" i="23"/>
  <c r="AC13" i="23"/>
  <c r="R14" i="23"/>
  <c r="S14" i="23"/>
  <c r="T14" i="23"/>
  <c r="U14" i="23"/>
  <c r="V14" i="23"/>
  <c r="W14" i="23"/>
  <c r="X14" i="23"/>
  <c r="Y14" i="23"/>
  <c r="Z14" i="23"/>
  <c r="AA14" i="23"/>
  <c r="AB14" i="23"/>
  <c r="AC14" i="23"/>
  <c r="R15" i="23"/>
  <c r="S15" i="23"/>
  <c r="T15" i="23"/>
  <c r="U15" i="23"/>
  <c r="V15" i="23"/>
  <c r="W15" i="23"/>
  <c r="X15" i="23"/>
  <c r="Y15" i="23"/>
  <c r="Z15" i="23"/>
  <c r="AA15" i="23"/>
  <c r="AB15" i="23"/>
  <c r="AC15" i="23"/>
  <c r="R16" i="23"/>
  <c r="S16" i="23"/>
  <c r="T16" i="23"/>
  <c r="U16" i="23"/>
  <c r="V16" i="23"/>
  <c r="W16" i="23"/>
  <c r="X16" i="23"/>
  <c r="Y16" i="23"/>
  <c r="Z16" i="23"/>
  <c r="AA16" i="23"/>
  <c r="AB16" i="23"/>
  <c r="AC16" i="23"/>
  <c r="R17" i="23"/>
  <c r="S17" i="23"/>
  <c r="T17" i="23"/>
  <c r="U17" i="23"/>
  <c r="V17" i="23"/>
  <c r="W17" i="23"/>
  <c r="X17" i="23"/>
  <c r="Y17" i="23"/>
  <c r="Z17" i="23"/>
  <c r="AA17" i="23"/>
  <c r="AB17" i="23"/>
  <c r="AC17" i="23"/>
  <c r="R18" i="23"/>
  <c r="S18" i="23"/>
  <c r="T18" i="23"/>
  <c r="U18" i="23"/>
  <c r="V18" i="23"/>
  <c r="W18" i="23"/>
  <c r="X18" i="23"/>
  <c r="Y18" i="23"/>
  <c r="Z18" i="23"/>
  <c r="AA18" i="23"/>
  <c r="AB18" i="23"/>
  <c r="AC18" i="23"/>
  <c r="R19" i="23"/>
  <c r="S19" i="23"/>
  <c r="T19" i="23"/>
  <c r="U19" i="23"/>
  <c r="V19" i="23"/>
  <c r="W19" i="23"/>
  <c r="X19" i="23"/>
  <c r="Y19" i="23"/>
  <c r="Z19" i="23"/>
  <c r="AA19" i="23"/>
  <c r="AB19" i="23"/>
  <c r="AC19" i="23"/>
  <c r="R20" i="23"/>
  <c r="S20" i="23"/>
  <c r="T20" i="23"/>
  <c r="U20" i="23"/>
  <c r="V20" i="23"/>
  <c r="W20" i="23"/>
  <c r="X20" i="23"/>
  <c r="Y20" i="23"/>
  <c r="Z20" i="23"/>
  <c r="AA20" i="23"/>
  <c r="AB20" i="23"/>
  <c r="AC20" i="23"/>
  <c r="R21" i="23"/>
  <c r="S21" i="23"/>
  <c r="T21" i="23"/>
  <c r="U21" i="23"/>
  <c r="V21" i="23"/>
  <c r="W21" i="23"/>
  <c r="X21" i="23"/>
  <c r="Y21" i="23"/>
  <c r="Z21" i="23"/>
  <c r="AA21" i="23"/>
  <c r="AB21" i="23"/>
  <c r="AC21" i="23"/>
  <c r="R22" i="23"/>
  <c r="S22" i="23"/>
  <c r="T22" i="23"/>
  <c r="U22" i="23"/>
  <c r="V22" i="23"/>
  <c r="W22" i="23"/>
  <c r="X22" i="23"/>
  <c r="Y22" i="23"/>
  <c r="Z22" i="23"/>
  <c r="AA22" i="23"/>
  <c r="AB22" i="23"/>
  <c r="AC22" i="23"/>
  <c r="R23" i="23"/>
  <c r="S23" i="23"/>
  <c r="T23" i="23"/>
  <c r="U23" i="23"/>
  <c r="V23" i="23"/>
  <c r="W23" i="23"/>
  <c r="X23" i="23"/>
  <c r="Y23" i="23"/>
  <c r="Z23" i="23"/>
  <c r="AA23" i="23"/>
  <c r="AB23" i="23"/>
  <c r="AC23" i="23"/>
  <c r="R24" i="23"/>
  <c r="S24" i="23"/>
  <c r="T24" i="23"/>
  <c r="U24" i="23"/>
  <c r="V24" i="23"/>
  <c r="W24" i="23"/>
  <c r="X24" i="23"/>
  <c r="Y24" i="23"/>
  <c r="Z24" i="23"/>
  <c r="AA24" i="23"/>
  <c r="AB24" i="23"/>
  <c r="AC24" i="23"/>
  <c r="R25" i="23"/>
  <c r="S25" i="23"/>
  <c r="T25" i="23"/>
  <c r="U25" i="23"/>
  <c r="V25" i="23"/>
  <c r="W25" i="23"/>
  <c r="X25" i="23"/>
  <c r="Y25" i="23"/>
  <c r="Z25" i="23"/>
  <c r="AA25" i="23"/>
  <c r="AB25" i="23"/>
  <c r="AC25" i="23"/>
  <c r="R26" i="23"/>
  <c r="S26" i="23"/>
  <c r="T26" i="23"/>
  <c r="U26" i="23"/>
  <c r="V26" i="23"/>
  <c r="W26" i="23"/>
  <c r="X26" i="23"/>
  <c r="Y26" i="23"/>
  <c r="Z26" i="23"/>
  <c r="AA26" i="23"/>
  <c r="AB26" i="23"/>
  <c r="AC26" i="23"/>
  <c r="R27" i="23"/>
  <c r="S27" i="23"/>
  <c r="T27" i="23"/>
  <c r="U27" i="23"/>
  <c r="V27" i="23"/>
  <c r="W27" i="23"/>
  <c r="X27" i="23"/>
  <c r="Y27" i="23"/>
  <c r="Z27" i="23"/>
  <c r="AA27" i="23"/>
  <c r="AB27" i="23"/>
  <c r="AC27" i="23"/>
  <c r="R28" i="23"/>
  <c r="S28" i="23"/>
  <c r="T28" i="23"/>
  <c r="U28" i="23"/>
  <c r="V28" i="23"/>
  <c r="W28" i="23"/>
  <c r="X28" i="23"/>
  <c r="Y28" i="23"/>
  <c r="Z28" i="23"/>
  <c r="AA28" i="23"/>
  <c r="AB28" i="23"/>
  <c r="AC28" i="23"/>
  <c r="R30" i="23"/>
  <c r="S30" i="23"/>
  <c r="T30" i="23"/>
  <c r="U30" i="23"/>
  <c r="V30" i="23"/>
  <c r="W30" i="23"/>
  <c r="X30" i="23"/>
  <c r="Y30" i="23"/>
  <c r="Z30" i="23"/>
  <c r="AA30" i="23"/>
  <c r="AB30" i="23"/>
  <c r="AC30" i="23"/>
  <c r="T3" i="23"/>
  <c r="V3" i="23"/>
  <c r="W3" i="23"/>
  <c r="AA3" i="23"/>
  <c r="R5" i="23"/>
  <c r="U5" i="23"/>
  <c r="W5" i="23"/>
  <c r="AA5" i="23"/>
  <c r="T5" i="23"/>
  <c r="R6" i="23"/>
  <c r="T7" i="23"/>
  <c r="R8" i="23"/>
  <c r="U8" i="23"/>
  <c r="AA8" i="23"/>
  <c r="T8" i="23"/>
  <c r="R9" i="23"/>
  <c r="W10" i="23"/>
  <c r="T10" i="23"/>
  <c r="R12" i="23"/>
  <c r="S12" i="23"/>
  <c r="U12" i="23"/>
  <c r="X12" i="23"/>
  <c r="Y12" i="23"/>
  <c r="T12" i="23"/>
  <c r="AB2" i="23"/>
  <c r="Z2" i="23"/>
  <c r="W2" i="23"/>
  <c r="V2" i="23"/>
  <c r="T2" i="23"/>
  <c r="S2" i="23"/>
  <c r="R2" i="23"/>
  <c r="AB5" i="23"/>
  <c r="AB8" i="23"/>
  <c r="AB12" i="23"/>
  <c r="S9" i="23"/>
  <c r="Z9" i="23"/>
  <c r="AA9" i="23"/>
  <c r="Y7" i="20"/>
  <c r="AA16" i="20"/>
  <c r="AE26" i="20"/>
  <c r="Y31" i="20"/>
  <c r="X32" i="20"/>
  <c r="Y32" i="20"/>
  <c r="AE47" i="20"/>
  <c r="S48" i="20"/>
  <c r="T48" i="20"/>
  <c r="U48" i="20"/>
  <c r="AE49" i="20"/>
  <c r="S50" i="20"/>
  <c r="AE50" i="20"/>
  <c r="W51" i="20"/>
  <c r="AE3" i="20"/>
  <c r="W5" i="20"/>
  <c r="Y5" i="20"/>
  <c r="Z5" i="20"/>
  <c r="AC5" i="20"/>
  <c r="S7" i="20"/>
  <c r="Z7" i="20"/>
  <c r="AE7" i="20"/>
  <c r="W8" i="20"/>
  <c r="AE8" i="20"/>
  <c r="V9" i="20"/>
  <c r="W9" i="20"/>
  <c r="X9" i="20"/>
  <c r="AC9" i="20"/>
  <c r="AE9" i="20"/>
  <c r="AB10" i="20"/>
  <c r="AE10" i="20"/>
  <c r="AA11" i="20"/>
  <c r="S12" i="20"/>
  <c r="T12" i="20"/>
  <c r="U12" i="20"/>
  <c r="S14" i="20"/>
  <c r="X14" i="20"/>
  <c r="Y14" i="20"/>
  <c r="Z14" i="20"/>
  <c r="AC14" i="20"/>
  <c r="AE15" i="20"/>
  <c r="Y16" i="20"/>
  <c r="Z16" i="20"/>
  <c r="T18" i="20"/>
  <c r="V18" i="20"/>
  <c r="W18" i="20"/>
  <c r="Z18" i="20"/>
  <c r="S19" i="20"/>
  <c r="T19" i="20"/>
  <c r="U19" i="20"/>
  <c r="V19" i="20"/>
  <c r="W19" i="20"/>
  <c r="X19" i="20"/>
  <c r="Y19" i="20"/>
  <c r="Z19" i="20"/>
  <c r="AE19" i="20"/>
  <c r="S20" i="20"/>
  <c r="T20" i="20"/>
  <c r="U20" i="20"/>
  <c r="V20" i="20"/>
  <c r="W20" i="20"/>
  <c r="X20" i="20"/>
  <c r="Y20" i="20"/>
  <c r="Z20" i="20"/>
  <c r="AE20" i="20"/>
  <c r="S21" i="20"/>
  <c r="T21" i="20"/>
  <c r="U21" i="20"/>
  <c r="V21" i="20"/>
  <c r="W21" i="20"/>
  <c r="X21" i="20"/>
  <c r="Y21" i="20"/>
  <c r="Z21" i="20"/>
  <c r="AC21" i="20"/>
  <c r="AE21" i="20"/>
  <c r="S22" i="20"/>
  <c r="T22" i="20"/>
  <c r="Z22" i="20"/>
  <c r="AE22" i="20"/>
  <c r="Z23" i="20"/>
  <c r="S24" i="20"/>
  <c r="U24" i="20"/>
  <c r="Y24" i="20"/>
  <c r="AE24" i="20"/>
  <c r="T25" i="20"/>
  <c r="X25" i="20"/>
  <c r="AE25" i="20"/>
  <c r="W26" i="20"/>
  <c r="X26" i="20"/>
  <c r="W27" i="20"/>
  <c r="X27" i="20"/>
  <c r="AE27" i="20"/>
  <c r="T28" i="20"/>
  <c r="U28" i="20"/>
  <c r="V28" i="20"/>
  <c r="W28" i="20"/>
  <c r="X28" i="20"/>
  <c r="S30" i="20"/>
  <c r="T30" i="20"/>
  <c r="S31" i="20"/>
  <c r="W31" i="20"/>
  <c r="X31" i="20"/>
  <c r="AE31" i="20"/>
  <c r="V32" i="20"/>
  <c r="W32" i="20"/>
  <c r="AE32" i="20"/>
  <c r="U33" i="20"/>
  <c r="V33" i="20"/>
  <c r="W33" i="20"/>
  <c r="X33" i="20"/>
  <c r="AC33" i="20"/>
  <c r="AE33" i="20"/>
  <c r="AE34" i="20"/>
  <c r="S36" i="20"/>
  <c r="U36" i="20"/>
  <c r="V36" i="20"/>
  <c r="Z36" i="20"/>
  <c r="AE36" i="20"/>
  <c r="S37" i="20"/>
  <c r="T37" i="20"/>
  <c r="U37" i="20"/>
  <c r="AE37" i="20"/>
  <c r="T38" i="20"/>
  <c r="U38" i="20"/>
  <c r="AE38" i="20"/>
  <c r="T39" i="20"/>
  <c r="U39" i="20"/>
  <c r="AE39" i="20"/>
  <c r="V40" i="20"/>
  <c r="T41" i="20"/>
  <c r="U41" i="20"/>
  <c r="T42" i="20"/>
  <c r="AA42" i="20"/>
  <c r="S43" i="20"/>
  <c r="AC44" i="20"/>
  <c r="AE44" i="20"/>
  <c r="AE46" i="20"/>
  <c r="X47" i="20"/>
  <c r="Z47" i="20"/>
  <c r="AA47" i="20"/>
  <c r="AB47" i="20"/>
  <c r="AC47" i="20"/>
  <c r="AD47" i="20"/>
  <c r="T47" i="20"/>
  <c r="V48" i="20"/>
  <c r="W48" i="20"/>
  <c r="X48" i="20"/>
  <c r="Y48" i="20"/>
  <c r="Z48" i="20"/>
  <c r="AA48" i="20"/>
  <c r="AB48" i="20"/>
  <c r="AC48" i="20"/>
  <c r="AE48" i="20"/>
  <c r="S49" i="20"/>
  <c r="T49" i="20"/>
  <c r="U49" i="20"/>
  <c r="V49" i="20"/>
  <c r="W49" i="20"/>
  <c r="X49" i="20"/>
  <c r="Y49" i="20"/>
  <c r="Z49" i="20"/>
  <c r="AA49" i="20"/>
  <c r="AB49" i="20"/>
  <c r="AC49" i="20"/>
  <c r="T50" i="20"/>
  <c r="U50" i="20"/>
  <c r="V50" i="20"/>
  <c r="W50" i="20"/>
  <c r="X50" i="20"/>
  <c r="Y50" i="20"/>
  <c r="Z50" i="20"/>
  <c r="AA50" i="20"/>
  <c r="AB50" i="20"/>
  <c r="AC50" i="20"/>
  <c r="U51" i="20"/>
  <c r="V51" i="20"/>
  <c r="Z51" i="20"/>
  <c r="AA51" i="20"/>
  <c r="AE51" i="20"/>
  <c r="T53" i="20"/>
  <c r="Y2" i="20"/>
  <c r="S2" i="20"/>
  <c r="AD5" i="20"/>
  <c r="AD16" i="20"/>
  <c r="AD18" i="20"/>
  <c r="AD19" i="20"/>
  <c r="AD20" i="20"/>
  <c r="AD21" i="20"/>
  <c r="AD24" i="20"/>
  <c r="AD25" i="20"/>
  <c r="AD26" i="20"/>
  <c r="AD31" i="20"/>
  <c r="AD32" i="20"/>
  <c r="AD33" i="20"/>
  <c r="AD34" i="20"/>
  <c r="AD37" i="20"/>
  <c r="AD38" i="20"/>
  <c r="AD44" i="20"/>
  <c r="AD48" i="20"/>
  <c r="AD49" i="20"/>
  <c r="AD50" i="20"/>
  <c r="AD51" i="20"/>
  <c r="W45" i="20"/>
  <c r="Y45" i="20"/>
  <c r="AB45" i="20"/>
  <c r="AC45" i="20"/>
  <c r="AE45" i="20"/>
  <c r="W13" i="20"/>
  <c r="AA13" i="20"/>
  <c r="AB13" i="20"/>
  <c r="AC13" i="20"/>
  <c r="G6" i="6"/>
  <c r="G7" i="6"/>
  <c r="G12" i="6"/>
  <c r="G13" i="6"/>
  <c r="G14" i="6"/>
  <c r="G16" i="6"/>
  <c r="G17" i="6"/>
  <c r="G19" i="6"/>
  <c r="F21" i="6"/>
  <c r="G22" i="6"/>
  <c r="G23" i="6"/>
  <c r="G24" i="6"/>
  <c r="F26" i="6"/>
  <c r="G27" i="6"/>
  <c r="F28" i="6"/>
  <c r="G29" i="6"/>
  <c r="G30" i="6"/>
  <c r="G31" i="6"/>
  <c r="G32" i="6"/>
  <c r="G33" i="6"/>
  <c r="G35" i="6"/>
  <c r="G36" i="6"/>
  <c r="F37" i="6"/>
  <c r="G38" i="6"/>
  <c r="G40" i="6"/>
  <c r="G42" i="6"/>
  <c r="F45" i="6"/>
  <c r="G46" i="6"/>
  <c r="G47" i="6"/>
  <c r="G48" i="6"/>
  <c r="G49" i="6"/>
  <c r="F50" i="6"/>
  <c r="G51" i="6"/>
  <c r="F52" i="6"/>
  <c r="G57" i="6"/>
  <c r="G56" i="6"/>
  <c r="G55" i="6"/>
  <c r="F55" i="6"/>
  <c r="G52" i="6"/>
  <c r="F46" i="6"/>
  <c r="G44" i="6"/>
  <c r="F44" i="6"/>
  <c r="G43" i="6"/>
  <c r="F41" i="6"/>
  <c r="F40" i="6"/>
  <c r="G39" i="6"/>
  <c r="G34" i="6"/>
  <c r="F34" i="6"/>
  <c r="F30" i="6"/>
  <c r="G28" i="6"/>
  <c r="F25" i="6"/>
  <c r="F22" i="6"/>
  <c r="G20" i="6"/>
  <c r="F20" i="6"/>
  <c r="G18" i="6"/>
  <c r="F18" i="6"/>
  <c r="F16" i="6"/>
  <c r="G15" i="6"/>
  <c r="G11" i="6"/>
  <c r="G10" i="6"/>
  <c r="F10" i="6"/>
  <c r="G9" i="6"/>
  <c r="G8" i="6"/>
  <c r="F8" i="6"/>
  <c r="F6" i="6"/>
  <c r="G4" i="6"/>
  <c r="F4" i="6"/>
  <c r="G3" i="6"/>
  <c r="H54" i="5"/>
  <c r="H51" i="5"/>
  <c r="H50" i="5"/>
  <c r="H48" i="5"/>
  <c r="H47" i="5"/>
  <c r="H46" i="5"/>
  <c r="H45" i="5"/>
  <c r="H44" i="5"/>
  <c r="H40" i="5"/>
  <c r="H39" i="5"/>
  <c r="H38" i="5"/>
  <c r="H37" i="5"/>
  <c r="H36" i="5"/>
  <c r="H35" i="5"/>
  <c r="H34" i="5"/>
  <c r="H33" i="5"/>
  <c r="H32" i="5"/>
  <c r="H28" i="5"/>
  <c r="H27" i="5"/>
  <c r="H26" i="5"/>
  <c r="H25" i="5"/>
  <c r="H24" i="5"/>
  <c r="H23" i="5"/>
  <c r="H21" i="5"/>
  <c r="H20" i="5"/>
  <c r="G16" i="5"/>
  <c r="H15" i="5"/>
  <c r="H14" i="5"/>
  <c r="G13" i="5"/>
  <c r="H12" i="5"/>
  <c r="H11" i="5"/>
  <c r="H10" i="5"/>
  <c r="H9" i="5"/>
  <c r="H8" i="5"/>
  <c r="G6" i="5"/>
  <c r="H4" i="5"/>
  <c r="H3" i="5"/>
  <c r="H2" i="5"/>
  <c r="H56" i="5"/>
  <c r="H55" i="5"/>
  <c r="G54" i="5"/>
  <c r="F42" i="6" l="1"/>
  <c r="S47" i="20"/>
  <c r="V39" i="20"/>
  <c r="V38" i="20"/>
  <c r="V37" i="20"/>
  <c r="W36" i="20"/>
  <c r="Y25" i="20"/>
  <c r="Z24" i="20"/>
  <c r="Z43" i="20"/>
  <c r="S38" i="20"/>
  <c r="T36" i="20"/>
  <c r="AC37" i="20"/>
  <c r="X45" i="20"/>
  <c r="Y47" i="20"/>
  <c r="AB38" i="20"/>
  <c r="AB37" i="20"/>
  <c r="AC36" i="20"/>
  <c r="S26" i="20"/>
  <c r="S25" i="20"/>
  <c r="T24" i="20"/>
  <c r="X4" i="20"/>
  <c r="X3" i="20"/>
  <c r="AC38" i="20"/>
  <c r="AA38" i="20"/>
  <c r="AA37" i="20"/>
  <c r="AB36" i="20"/>
  <c r="V45" i="20"/>
  <c r="V52" i="20"/>
  <c r="AD3" i="20"/>
  <c r="W47" i="20"/>
  <c r="Y44" i="20"/>
  <c r="Y43" i="20"/>
  <c r="Z38" i="20"/>
  <c r="Z37" i="20"/>
  <c r="AA36" i="20"/>
  <c r="AB33" i="20"/>
  <c r="AC26" i="20"/>
  <c r="AC25" i="20"/>
  <c r="T23" i="20"/>
  <c r="X38" i="20"/>
  <c r="U13" i="20"/>
  <c r="U45" i="20"/>
  <c r="AD30" i="20"/>
  <c r="S53" i="20"/>
  <c r="X44" i="20"/>
  <c r="X43" i="20"/>
  <c r="X42" i="20"/>
  <c r="Y38" i="20"/>
  <c r="Y37" i="20"/>
  <c r="AC20" i="20"/>
  <c r="AC19" i="20"/>
  <c r="AC18" i="20"/>
  <c r="U5" i="20"/>
  <c r="U4" i="20"/>
  <c r="W44" i="20"/>
  <c r="Z31" i="20"/>
  <c r="AA27" i="20"/>
  <c r="AA26" i="20"/>
  <c r="AA25" i="20"/>
  <c r="AB24" i="20"/>
  <c r="AB22" i="20"/>
  <c r="AB21" i="20"/>
  <c r="AB20" i="20"/>
  <c r="AB19" i="20"/>
  <c r="AB18" i="20"/>
  <c r="Z12" i="20"/>
  <c r="T11" i="20"/>
  <c r="T5" i="20"/>
  <c r="AD36" i="20"/>
  <c r="S13" i="20"/>
  <c r="AD27" i="20"/>
  <c r="W39" i="20"/>
  <c r="W38" i="20"/>
  <c r="W37" i="20"/>
  <c r="X36" i="20"/>
  <c r="Z28" i="20"/>
  <c r="AA22" i="20"/>
  <c r="AA21" i="20"/>
  <c r="AA20" i="20"/>
  <c r="AA19" i="20"/>
  <c r="AA18" i="20"/>
  <c r="AB16" i="20"/>
  <c r="AB14" i="20"/>
  <c r="AC29" i="23"/>
  <c r="V29" i="23"/>
  <c r="Y9" i="23"/>
  <c r="AB7" i="23"/>
  <c r="AA10" i="23"/>
  <c r="AA7" i="23"/>
  <c r="AA4" i="23"/>
  <c r="AC7" i="23"/>
  <c r="X9" i="23"/>
  <c r="T29" i="23"/>
  <c r="Y3" i="23"/>
  <c r="W7" i="23"/>
  <c r="W9" i="23"/>
  <c r="S29" i="23"/>
  <c r="AB4" i="23"/>
  <c r="Y10" i="23"/>
  <c r="Y7" i="23"/>
  <c r="Y4" i="23"/>
  <c r="X3" i="23"/>
  <c r="AC6" i="23"/>
  <c r="V9" i="23"/>
  <c r="AB3" i="23"/>
  <c r="U2" i="23"/>
  <c r="X10" i="23"/>
  <c r="Y8" i="23"/>
  <c r="X7" i="23"/>
  <c r="Y5" i="23"/>
  <c r="X4" i="23"/>
  <c r="AC5" i="23"/>
  <c r="U9" i="23"/>
  <c r="X8" i="23"/>
  <c r="X5" i="23"/>
  <c r="T9" i="23"/>
  <c r="AB29" i="23"/>
  <c r="X29" i="23"/>
  <c r="U3" i="23"/>
  <c r="AC4" i="23"/>
  <c r="AA29" i="23"/>
  <c r="U29" i="23"/>
  <c r="U10" i="23"/>
  <c r="U7" i="23"/>
  <c r="U4" i="23"/>
  <c r="W4" i="23"/>
  <c r="Z29" i="23"/>
  <c r="R29" i="23"/>
  <c r="S3" i="23"/>
  <c r="AC10" i="23"/>
  <c r="AC3" i="23"/>
  <c r="Y29" i="23"/>
  <c r="S10" i="23"/>
  <c r="S7" i="23"/>
  <c r="S4" i="23"/>
  <c r="R3" i="23"/>
  <c r="AA12" i="23"/>
  <c r="R10" i="23"/>
  <c r="S8" i="23"/>
  <c r="R7" i="23"/>
  <c r="S5" i="23"/>
  <c r="R4" i="23"/>
  <c r="AC9" i="23"/>
  <c r="W29" i="23"/>
  <c r="AB10" i="23"/>
  <c r="X6" i="23"/>
  <c r="W6" i="23"/>
  <c r="V6" i="23"/>
  <c r="AB9" i="23"/>
  <c r="AC2" i="23"/>
  <c r="AB6" i="23"/>
  <c r="U6" i="23"/>
  <c r="AA2" i="23"/>
  <c r="Z12" i="23"/>
  <c r="Z10" i="23"/>
  <c r="Z8" i="23"/>
  <c r="Z7" i="23"/>
  <c r="Z5" i="23"/>
  <c r="Z4" i="23"/>
  <c r="Z3" i="23"/>
  <c r="T6" i="23"/>
  <c r="S6" i="23"/>
  <c r="Y2" i="23"/>
  <c r="R11" i="23"/>
  <c r="V12" i="23"/>
  <c r="V10" i="23"/>
  <c r="V8" i="23"/>
  <c r="V7" i="23"/>
  <c r="V5" i="23"/>
  <c r="V4" i="23"/>
  <c r="X2" i="23"/>
  <c r="AA6" i="23"/>
  <c r="T4" i="23"/>
  <c r="Z6" i="23"/>
  <c r="Y6" i="23"/>
  <c r="AC52" i="20"/>
  <c r="Y41" i="20"/>
  <c r="AA39" i="20"/>
  <c r="AC32" i="20"/>
  <c r="AE42" i="20"/>
  <c r="AB32" i="20"/>
  <c r="V43" i="20"/>
  <c r="AA34" i="20"/>
  <c r="AA33" i="20"/>
  <c r="AA32" i="20"/>
  <c r="AB31" i="20"/>
  <c r="U44" i="20"/>
  <c r="U43" i="20"/>
  <c r="U42" i="20"/>
  <c r="V41" i="20"/>
  <c r="W40" i="20"/>
  <c r="X39" i="20"/>
  <c r="X37" i="20"/>
  <c r="Y36" i="20"/>
  <c r="Z35" i="20"/>
  <c r="Z34" i="20"/>
  <c r="Z33" i="20"/>
  <c r="Z32" i="20"/>
  <c r="AA31" i="20"/>
  <c r="W43" i="20"/>
  <c r="AC31" i="20"/>
  <c r="T44" i="20"/>
  <c r="T43" i="20"/>
  <c r="Y33" i="20"/>
  <c r="S44" i="20"/>
  <c r="S42" i="20"/>
  <c r="U40" i="20"/>
  <c r="V44" i="20"/>
  <c r="AC40" i="20"/>
  <c r="AC43" i="20"/>
  <c r="AD41" i="20"/>
  <c r="AE43" i="20"/>
  <c r="AB44" i="20"/>
  <c r="AB43" i="20"/>
  <c r="V31" i="20"/>
  <c r="AD42" i="20"/>
  <c r="AA44" i="20"/>
  <c r="AA43" i="20"/>
  <c r="T34" i="20"/>
  <c r="T33" i="20"/>
  <c r="T32" i="20"/>
  <c r="U31" i="20"/>
  <c r="AC42" i="20"/>
  <c r="Z40" i="20"/>
  <c r="AD43" i="20"/>
  <c r="U32" i="20"/>
  <c r="Z44" i="20"/>
  <c r="S35" i="20"/>
  <c r="S34" i="20"/>
  <c r="S33" i="20"/>
  <c r="S32" i="20"/>
  <c r="T31" i="20"/>
  <c r="W25" i="20"/>
  <c r="X24" i="20"/>
  <c r="Y30" i="20"/>
  <c r="AC29" i="20"/>
  <c r="V27" i="20"/>
  <c r="V26" i="20"/>
  <c r="V25" i="20"/>
  <c r="W24" i="20"/>
  <c r="S29" i="20"/>
  <c r="U27" i="20"/>
  <c r="U26" i="20"/>
  <c r="U25" i="20"/>
  <c r="V24" i="20"/>
  <c r="AB30" i="20"/>
  <c r="AB28" i="20"/>
  <c r="T26" i="20"/>
  <c r="Z29" i="20"/>
  <c r="Y29" i="20"/>
  <c r="S23" i="20"/>
  <c r="X30" i="20"/>
  <c r="AB26" i="20"/>
  <c r="AB25" i="20"/>
  <c r="AC24" i="20"/>
  <c r="V29" i="20"/>
  <c r="Z26" i="20"/>
  <c r="Z25" i="20"/>
  <c r="AA24" i="20"/>
  <c r="AE23" i="20"/>
  <c r="T29" i="20"/>
  <c r="U30" i="20"/>
  <c r="Y27" i="20"/>
  <c r="Y26" i="20"/>
  <c r="AC12" i="20"/>
  <c r="U18" i="20"/>
  <c r="X16" i="20"/>
  <c r="AB12" i="20"/>
  <c r="AB9" i="20"/>
  <c r="AB8" i="20"/>
  <c r="AB7" i="20"/>
  <c r="AB5" i="20"/>
  <c r="AE14" i="20"/>
  <c r="AC11" i="20"/>
  <c r="T13" i="20"/>
  <c r="AD15" i="20"/>
  <c r="T2" i="20"/>
  <c r="W16" i="20"/>
  <c r="W14" i="20"/>
  <c r="AA12" i="20"/>
  <c r="AA9" i="20"/>
  <c r="AA8" i="20"/>
  <c r="AA7" i="20"/>
  <c r="S3" i="20"/>
  <c r="AC7" i="20"/>
  <c r="AD14" i="20"/>
  <c r="V14" i="20"/>
  <c r="Z11" i="20"/>
  <c r="Z10" i="20"/>
  <c r="Z9" i="20"/>
  <c r="Z8" i="20"/>
  <c r="AC8" i="20"/>
  <c r="AD52" i="20"/>
  <c r="AD12" i="20"/>
  <c r="AC17" i="20"/>
  <c r="U16" i="20"/>
  <c r="U14" i="20"/>
  <c r="Y12" i="20"/>
  <c r="Y11" i="20"/>
  <c r="Y10" i="20"/>
  <c r="Y9" i="20"/>
  <c r="V17" i="20"/>
  <c r="AC10" i="20"/>
  <c r="X7" i="20"/>
  <c r="AD11" i="20"/>
  <c r="T14" i="20"/>
  <c r="X12" i="20"/>
  <c r="X11" i="20"/>
  <c r="X10" i="20"/>
  <c r="AB52" i="20"/>
  <c r="AD10" i="20"/>
  <c r="W12" i="20"/>
  <c r="W7" i="20"/>
  <c r="AE12" i="20"/>
  <c r="Y8" i="20"/>
  <c r="AA17" i="20"/>
  <c r="AA52" i="20"/>
  <c r="AD9" i="20"/>
  <c r="V12" i="20"/>
  <c r="V8" i="20"/>
  <c r="V7" i="20"/>
  <c r="X8" i="20"/>
  <c r="Z17" i="20"/>
  <c r="Z52" i="20"/>
  <c r="AD8" i="20"/>
  <c r="U9" i="20"/>
  <c r="U8" i="20"/>
  <c r="U7" i="20"/>
  <c r="X5" i="20"/>
  <c r="Y52" i="20"/>
  <c r="T9" i="20"/>
  <c r="Y17" i="20"/>
  <c r="AD7" i="20"/>
  <c r="T10" i="20"/>
  <c r="T8" i="20"/>
  <c r="T7" i="20"/>
  <c r="X13" i="20"/>
  <c r="X18" i="20"/>
  <c r="AA15" i="20"/>
  <c r="AA14" i="20"/>
  <c r="S10" i="20"/>
  <c r="S9" i="20"/>
  <c r="S8" i="20"/>
  <c r="V5" i="20"/>
  <c r="T45" i="20"/>
  <c r="AE4" i="20"/>
  <c r="Y34" i="20"/>
  <c r="W52" i="20"/>
  <c r="X2" i="20"/>
  <c r="X53" i="20"/>
  <c r="T52" i="20"/>
  <c r="X35" i="20"/>
  <c r="X34" i="20"/>
  <c r="Y23" i="20"/>
  <c r="Y22" i="20"/>
  <c r="AE11" i="20"/>
  <c r="S11" i="20"/>
  <c r="AE30" i="20"/>
  <c r="W10" i="20"/>
  <c r="X52" i="20"/>
  <c r="Y35" i="20"/>
  <c r="AD4" i="20"/>
  <c r="AB15" i="20"/>
  <c r="W2" i="20"/>
  <c r="W53" i="20"/>
  <c r="S52" i="20"/>
  <c r="T51" i="20"/>
  <c r="AE41" i="20"/>
  <c r="S41" i="20"/>
  <c r="T40" i="20"/>
  <c r="W35" i="20"/>
  <c r="X23" i="20"/>
  <c r="X22" i="20"/>
  <c r="V15" i="20"/>
  <c r="AB2" i="20"/>
  <c r="V47" i="20"/>
  <c r="AB41" i="20"/>
  <c r="AD39" i="20"/>
  <c r="W34" i="20"/>
  <c r="AA30" i="20"/>
  <c r="AC28" i="20"/>
  <c r="V23" i="20"/>
  <c r="W15" i="20"/>
  <c r="V10" i="20"/>
  <c r="AC4" i="20"/>
  <c r="V2" i="20"/>
  <c r="V53" i="20"/>
  <c r="S51" i="20"/>
  <c r="AE40" i="20"/>
  <c r="S40" i="20"/>
  <c r="W23" i="20"/>
  <c r="U15" i="20"/>
  <c r="AC6" i="20"/>
  <c r="AA3" i="20"/>
  <c r="AA2" i="20"/>
  <c r="U47" i="20"/>
  <c r="AA41" i="20"/>
  <c r="AC39" i="20"/>
  <c r="V34" i="20"/>
  <c r="Z30" i="20"/>
  <c r="U23" i="20"/>
  <c r="U10" i="20"/>
  <c r="AB4" i="20"/>
  <c r="Y53" i="20"/>
  <c r="T46" i="20"/>
  <c r="AC15" i="20"/>
  <c r="X46" i="20"/>
  <c r="X15" i="20"/>
  <c r="AA23" i="20"/>
  <c r="AB42" i="20"/>
  <c r="AC41" i="20"/>
  <c r="AD40" i="20"/>
  <c r="S39" i="20"/>
  <c r="W30" i="20"/>
  <c r="AE28" i="20"/>
  <c r="S28" i="20"/>
  <c r="T27" i="20"/>
  <c r="T16" i="20"/>
  <c r="T15" i="20"/>
  <c r="AB11" i="20"/>
  <c r="Z4" i="20"/>
  <c r="Z3" i="20"/>
  <c r="Z2" i="20"/>
  <c r="Z41" i="20"/>
  <c r="AB39" i="20"/>
  <c r="U34" i="20"/>
  <c r="AA28" i="20"/>
  <c r="AA4" i="20"/>
  <c r="Y46" i="20"/>
  <c r="Y15" i="20"/>
  <c r="S4" i="20"/>
  <c r="AD46" i="20"/>
  <c r="U53" i="20"/>
  <c r="AB34" i="20"/>
  <c r="S45" i="20"/>
  <c r="S46" i="20"/>
  <c r="V30" i="20"/>
  <c r="AD28" i="20"/>
  <c r="S27" i="20"/>
  <c r="AE16" i="20"/>
  <c r="S16" i="20"/>
  <c r="S15" i="20"/>
  <c r="AA10" i="20"/>
  <c r="Y4" i="20"/>
  <c r="Y3" i="20"/>
  <c r="AE35" i="20"/>
  <c r="AC16" i="20"/>
  <c r="V4" i="20"/>
  <c r="AE53" i="20"/>
  <c r="U2" i="20"/>
  <c r="AB46" i="20"/>
  <c r="AA35" i="20"/>
  <c r="AD53" i="20"/>
  <c r="AE52" i="20"/>
  <c r="AC46" i="20"/>
  <c r="W4" i="20"/>
  <c r="U52" i="20"/>
  <c r="AA46" i="20"/>
  <c r="AC2" i="20"/>
  <c r="AD23" i="20"/>
  <c r="V3" i="20"/>
  <c r="W46" i="20"/>
  <c r="V35" i="20"/>
  <c r="W22" i="20"/>
  <c r="AC3" i="20"/>
  <c r="Z13" i="20"/>
  <c r="Y51" i="20"/>
  <c r="W42" i="20"/>
  <c r="X41" i="20"/>
  <c r="Y40" i="20"/>
  <c r="Z39" i="20"/>
  <c r="AB35" i="20"/>
  <c r="AE29" i="20"/>
  <c r="AC23" i="20"/>
  <c r="AC22" i="20"/>
  <c r="AE18" i="20"/>
  <c r="S18" i="20"/>
  <c r="W11" i="20"/>
  <c r="U3" i="20"/>
  <c r="AA53" i="20"/>
  <c r="AC51" i="20"/>
  <c r="V46" i="20"/>
  <c r="Z42" i="20"/>
  <c r="AB40" i="20"/>
  <c r="U35" i="20"/>
  <c r="AC27" i="20"/>
  <c r="V22" i="20"/>
  <c r="Y18" i="20"/>
  <c r="V16" i="20"/>
  <c r="AE13" i="20"/>
  <c r="V11" i="20"/>
  <c r="AB3" i="20"/>
  <c r="AE2" i="20"/>
  <c r="AD2" i="20"/>
  <c r="AA45" i="20"/>
  <c r="AD35" i="20"/>
  <c r="AC53" i="20"/>
  <c r="Z45" i="20"/>
  <c r="AC35" i="20"/>
  <c r="AC34" i="20"/>
  <c r="AB53" i="20"/>
  <c r="AD22" i="20"/>
  <c r="X51" i="20"/>
  <c r="Z46" i="20"/>
  <c r="V42" i="20"/>
  <c r="W41" i="20"/>
  <c r="X40" i="20"/>
  <c r="Y39" i="20"/>
  <c r="AC30" i="20"/>
  <c r="Y28" i="20"/>
  <c r="Z27" i="20"/>
  <c r="AB23" i="20"/>
  <c r="AE17" i="20"/>
  <c r="Z15" i="20"/>
  <c r="V13" i="20"/>
  <c r="AE5" i="20"/>
  <c r="S5" i="20"/>
  <c r="T4" i="20"/>
  <c r="T3" i="20"/>
  <c r="Z53" i="20"/>
  <c r="AB51" i="20"/>
  <c r="U46" i="20"/>
  <c r="Y42" i="20"/>
  <c r="AA40" i="20"/>
  <c r="T35" i="20"/>
  <c r="AB27" i="20"/>
  <c r="U22" i="20"/>
  <c r="U11" i="20"/>
  <c r="AA5" i="20"/>
  <c r="W3" i="20"/>
  <c r="AD45" i="20"/>
  <c r="G50" i="6"/>
  <c r="G26" i="6"/>
  <c r="F12" i="6"/>
  <c r="F36" i="6"/>
  <c r="F14" i="6"/>
  <c r="F38" i="6"/>
  <c r="F24" i="6"/>
  <c r="F32" i="6"/>
  <c r="F48" i="6"/>
  <c r="F53" i="6"/>
  <c r="F9" i="6"/>
  <c r="F29" i="6"/>
  <c r="F49" i="6"/>
  <c r="F33" i="6"/>
  <c r="G5" i="6"/>
  <c r="G25" i="6"/>
  <c r="G37" i="6"/>
  <c r="G41" i="6"/>
  <c r="F5" i="6"/>
  <c r="F17" i="6"/>
  <c r="G45" i="6"/>
  <c r="F13" i="6"/>
  <c r="G21" i="6"/>
  <c r="F3" i="6"/>
  <c r="F7" i="6"/>
  <c r="F11" i="6"/>
  <c r="F15" i="6"/>
  <c r="F19" i="6"/>
  <c r="F23" i="6"/>
  <c r="F27" i="6"/>
  <c r="F31" i="6"/>
  <c r="F35" i="6"/>
  <c r="F39" i="6"/>
  <c r="F43" i="6"/>
  <c r="F47" i="6"/>
  <c r="F51" i="6"/>
  <c r="G22" i="5"/>
  <c r="H49" i="5"/>
  <c r="H5" i="5"/>
  <c r="H17" i="5"/>
  <c r="H29" i="5"/>
  <c r="H41" i="5"/>
  <c r="H18" i="5"/>
  <c r="H30" i="5"/>
  <c r="H42" i="5"/>
  <c r="H7" i="5"/>
  <c r="H19" i="5"/>
  <c r="H31" i="5"/>
  <c r="H43" i="5"/>
  <c r="G8" i="5"/>
  <c r="G12" i="5"/>
  <c r="G20" i="5"/>
  <c r="G24" i="5"/>
  <c r="G32" i="5"/>
  <c r="G40" i="5"/>
  <c r="G48" i="5"/>
  <c r="H16" i="5"/>
  <c r="G5" i="5"/>
  <c r="G9" i="5"/>
  <c r="G17" i="5"/>
  <c r="G21" i="5"/>
  <c r="G29" i="5"/>
  <c r="G33" i="5"/>
  <c r="G41" i="5"/>
  <c r="G49" i="5"/>
  <c r="H13" i="5"/>
  <c r="G2" i="5"/>
  <c r="G10" i="5"/>
  <c r="G14" i="5"/>
  <c r="G18" i="5"/>
  <c r="G26" i="5"/>
  <c r="G30" i="5"/>
  <c r="G38" i="5"/>
  <c r="G42" i="5"/>
  <c r="G50" i="5"/>
  <c r="H6" i="5"/>
  <c r="H22" i="5"/>
  <c r="G3" i="5"/>
  <c r="G7" i="5"/>
  <c r="G11" i="5"/>
  <c r="G15" i="5"/>
  <c r="G19" i="5"/>
  <c r="G23" i="5"/>
  <c r="G27" i="5"/>
  <c r="G31" i="5"/>
  <c r="G35" i="5"/>
  <c r="G39" i="5"/>
  <c r="G43" i="5"/>
  <c r="G47" i="5"/>
  <c r="G51" i="5"/>
  <c r="G4" i="5"/>
  <c r="G28" i="5"/>
  <c r="G36" i="5"/>
  <c r="G44" i="5"/>
  <c r="G25" i="5"/>
  <c r="G37" i="5"/>
  <c r="G45" i="5"/>
  <c r="G34" i="5"/>
  <c r="G46" i="5"/>
  <c r="X6" i="20" l="1"/>
  <c r="W17" i="20"/>
  <c r="AD6" i="20"/>
  <c r="Y6" i="20"/>
  <c r="AB6" i="20"/>
  <c r="V6" i="20"/>
  <c r="AD17" i="20"/>
  <c r="AA6" i="20"/>
  <c r="X17" i="20"/>
  <c r="S6" i="20"/>
  <c r="W6" i="20"/>
  <c r="AB17" i="20"/>
  <c r="T17" i="20"/>
  <c r="U17" i="20"/>
  <c r="U11" i="23"/>
  <c r="X11" i="23"/>
  <c r="AB11" i="23"/>
  <c r="AC11" i="23"/>
  <c r="AA11" i="23"/>
  <c r="S11" i="23"/>
  <c r="Z11" i="23"/>
  <c r="V11" i="23"/>
  <c r="T11" i="23"/>
  <c r="W11" i="23"/>
  <c r="Y11" i="23"/>
  <c r="X29" i="20"/>
  <c r="AA29" i="20"/>
  <c r="AD29" i="20"/>
  <c r="U29" i="20"/>
  <c r="W29" i="20"/>
  <c r="AB29" i="20"/>
  <c r="T6" i="20"/>
  <c r="Z6" i="20"/>
  <c r="S17" i="20"/>
  <c r="U6" i="20"/>
  <c r="Y13" i="20"/>
  <c r="AD13" i="20"/>
  <c r="AE6" i="20"/>
  <c r="G54" i="6"/>
  <c r="F54" i="6"/>
  <c r="G52" i="5"/>
  <c r="H52" i="5"/>
  <c r="G53" i="5" l="1"/>
  <c r="H53" i="5"/>
  <c r="C31" i="2" l="1"/>
  <c r="F31" i="2"/>
  <c r="G31" i="2"/>
  <c r="H31" i="2"/>
  <c r="I31" i="2"/>
  <c r="J31" i="2"/>
  <c r="M31" i="2"/>
  <c r="N31" i="2"/>
  <c r="D31" i="2"/>
  <c r="O30" i="2"/>
  <c r="M30" i="2"/>
  <c r="L30" i="2"/>
  <c r="K30" i="2"/>
  <c r="J30" i="2"/>
  <c r="F30" i="2"/>
  <c r="E30" i="2"/>
  <c r="D30" i="2"/>
  <c r="C30" i="2"/>
  <c r="O29" i="2"/>
  <c r="M29" i="2"/>
  <c r="L29" i="2"/>
  <c r="K29" i="2"/>
  <c r="H29" i="2"/>
  <c r="G29" i="2"/>
  <c r="F29" i="2"/>
  <c r="N29" i="2"/>
  <c r="N30" i="2"/>
  <c r="L31" i="2" l="1"/>
  <c r="K31" i="2"/>
  <c r="C29" i="2"/>
  <c r="D29" i="2"/>
  <c r="E29" i="2"/>
  <c r="E31" i="2"/>
  <c r="O31" i="2"/>
  <c r="I29" i="2"/>
  <c r="J29" i="2"/>
  <c r="I30" i="2"/>
  <c r="H30" i="2"/>
  <c r="G30" i="2"/>
  <c r="N6" i="9" l="1"/>
  <c r="J6" i="9"/>
  <c r="M6" i="9" s="1"/>
  <c r="I6" i="9"/>
  <c r="L6" i="9" s="1"/>
</calcChain>
</file>

<file path=xl/sharedStrings.xml><?xml version="1.0" encoding="utf-8"?>
<sst xmlns="http://schemas.openxmlformats.org/spreadsheetml/2006/main" count="556" uniqueCount="269">
  <si>
    <t>Indicators</t>
  </si>
  <si>
    <t>May</t>
  </si>
  <si>
    <t>Period \ HS</t>
  </si>
  <si>
    <t>Chemicals &amp; Rubber Products</t>
  </si>
  <si>
    <t>Food Beverages &amp; Tobacco</t>
  </si>
  <si>
    <t>Fuel</t>
  </si>
  <si>
    <t>Furniture</t>
  </si>
  <si>
    <t>Machinery &amp; Electrical Equipment</t>
  </si>
  <si>
    <t>Metal &amp; Metal Products</t>
  </si>
  <si>
    <t>Vehicles &amp; Transport Equipment</t>
  </si>
  <si>
    <t>Wood &amp; Paper Products</t>
  </si>
  <si>
    <t>Coal</t>
  </si>
  <si>
    <t>Iron &amp; Steel Products</t>
  </si>
  <si>
    <t>Meat &amp; Meat Products</t>
  </si>
  <si>
    <t>Plastic &amp; Plastic Products</t>
  </si>
  <si>
    <t>Period</t>
  </si>
  <si>
    <t>Rail Transport</t>
  </si>
  <si>
    <t>Road Transport</t>
  </si>
  <si>
    <t>Air Transport</t>
  </si>
  <si>
    <t>As at April 2026 Digest (P Million)</t>
  </si>
  <si>
    <t>Difference (P Million)</t>
  </si>
  <si>
    <t>Difference as %</t>
  </si>
  <si>
    <t>Imports (CIF)</t>
  </si>
  <si>
    <t>Total Exports</t>
  </si>
  <si>
    <t>Trade Balance</t>
  </si>
  <si>
    <t>As at May 2026 Digest (P Million)</t>
  </si>
  <si>
    <t>Apr_2026</t>
  </si>
  <si>
    <t>Period\ FlowType</t>
  </si>
  <si>
    <t>Imports CIF</t>
  </si>
  <si>
    <t>Imports FOB</t>
  </si>
  <si>
    <t>Freight</t>
  </si>
  <si>
    <t>Insurance</t>
  </si>
  <si>
    <t>Domestic Exports</t>
  </si>
  <si>
    <t>Re-Exports</t>
  </si>
  <si>
    <t>Jan_2025</t>
  </si>
  <si>
    <t>Feb</t>
  </si>
  <si>
    <t>Mar</t>
  </si>
  <si>
    <t>Q1</t>
  </si>
  <si>
    <t>Apr</t>
  </si>
  <si>
    <t>Jun</t>
  </si>
  <si>
    <t>Q2</t>
  </si>
  <si>
    <t>Jul</t>
  </si>
  <si>
    <t>Aug</t>
  </si>
  <si>
    <t>Sep</t>
  </si>
  <si>
    <t>Q3</t>
  </si>
  <si>
    <t>Oct</t>
  </si>
  <si>
    <t>Nov</t>
  </si>
  <si>
    <t>Dec</t>
  </si>
  <si>
    <t>Q4</t>
  </si>
  <si>
    <t>Total_2025</t>
  </si>
  <si>
    <t>Jan_2026</t>
  </si>
  <si>
    <t>Total</t>
  </si>
  <si>
    <t>Imports</t>
  </si>
  <si>
    <t>Flow Type</t>
  </si>
  <si>
    <t>Mode of Transport</t>
  </si>
  <si>
    <t>BW Pula (Million)</t>
  </si>
  <si>
    <t>% Contribution</t>
  </si>
  <si>
    <t>Diamonds</t>
  </si>
  <si>
    <t>Salt Ores &amp; Related Products</t>
  </si>
  <si>
    <t>Textiles &amp; Footwear</t>
  </si>
  <si>
    <t>Other Goods</t>
  </si>
  <si>
    <t>Total Goods</t>
  </si>
  <si>
    <t>Change</t>
  </si>
  <si>
    <t>% Change</t>
  </si>
  <si>
    <t>May_2026</t>
  </si>
  <si>
    <t>Copper</t>
  </si>
  <si>
    <t>Live Cattle</t>
  </si>
  <si>
    <t>Salt &amp; Soda Ash</t>
  </si>
  <si>
    <t>Textiles</t>
  </si>
  <si>
    <t>Other</t>
  </si>
  <si>
    <t>Other (Maize (Corn))</t>
  </si>
  <si>
    <t>Semi-milled or wholly milled rice, whether or not polished or glazed</t>
  </si>
  <si>
    <t>Other (Grain Sorghum )</t>
  </si>
  <si>
    <t>Sunflower seeds, whether or not broken</t>
  </si>
  <si>
    <t>Cane sugar specified in Subheading Note 2 to this Chapter</t>
  </si>
  <si>
    <t>Other cane sugar</t>
  </si>
  <si>
    <t>Other pasta</t>
  </si>
  <si>
    <t>Other Beer made from malt</t>
  </si>
  <si>
    <t>Other Cigarettes containing tobacco</t>
  </si>
  <si>
    <t>Salt and pure sodium chloride, sea water, Not for human consumption</t>
  </si>
  <si>
    <t>Other Salt, pure sodium chloride or sea water</t>
  </si>
  <si>
    <t>Other Portland cement</t>
  </si>
  <si>
    <t>Dried, whether or not salted but not smoked</t>
  </si>
  <si>
    <t>Bituminous coal</t>
  </si>
  <si>
    <t>Other coal</t>
  </si>
  <si>
    <t>Disodium carbonate</t>
  </si>
  <si>
    <t>Vaccines for veterinary medicine</t>
  </si>
  <si>
    <t>Other mixtures</t>
  </si>
  <si>
    <t>Tubes, pipes and hoses, rigid, Of polymers of vinyl chloride</t>
  </si>
  <si>
    <t>Reservoirs, tanks, vats and similar containers, of a capacity exceeding 300 li</t>
  </si>
  <si>
    <t>Other articles of plastics and articles of other materials of headings .39.01 to 39.14</t>
  </si>
  <si>
    <t>Other clothing accessories</t>
  </si>
  <si>
    <t>Exercise books</t>
  </si>
  <si>
    <t>Track suits, Of other textile materials</t>
  </si>
  <si>
    <t>Other blankets and travelling rugs</t>
  </si>
  <si>
    <t>Other footwear</t>
  </si>
  <si>
    <t>Other footwear with outer soles of rubber or plastics</t>
  </si>
  <si>
    <t>Building blocks and bricks</t>
  </si>
  <si>
    <t>Other Structures and parts of structures</t>
  </si>
  <si>
    <t>Of copper-zinc base alloys (brass)</t>
  </si>
  <si>
    <t>Other aluminium waste and scrap</t>
  </si>
  <si>
    <t>Aircraft engines</t>
  </si>
  <si>
    <t>Hydraulic power engines and motors : Linear acting (cylinders)</t>
  </si>
  <si>
    <t>Machinery with a 360 degrees revolving superstructure</t>
  </si>
  <si>
    <t>Parts for boring or sinking machinery of subheading 8430.41 or 8430.49</t>
  </si>
  <si>
    <t>Other Static converters</t>
  </si>
  <si>
    <t>Other lead-acid, of a kind used for starting piston engines</t>
  </si>
  <si>
    <t>Designed for use when carried in the hand or on the person</t>
  </si>
  <si>
    <t>Colour, with a screen size not exceeding 3 m x 4 m</t>
  </si>
  <si>
    <t>Insulating fittings of plastics</t>
  </si>
  <si>
    <t>Household furniture and other household effects, new or used</t>
  </si>
  <si>
    <t>Oil-cake and other solid residues, whether or not ground or in the form of pellets, resulting from the extraction of soya-bean oil</t>
  </si>
  <si>
    <t>Other medicaments consisting of mixed or unmixed products for therapeutic or prophylactic uses</t>
  </si>
  <si>
    <t>Other Toilet linen and kitchen linen, of terry towelling or similar terry fabrics, ofcotton</t>
  </si>
  <si>
    <t>Containing indentations, ribs, grooves or other deformations produced during the rollingprocess or twisted after rolling</t>
  </si>
  <si>
    <t>Other angles, shapes and sections, not further worked than hot-rolled, hot-drawn or extruded</t>
  </si>
  <si>
    <t>Other portable automatic data processing machines, of a mass not exceeding 10 kg, consisting of at least a central processing unit, a keyboard and a display</t>
  </si>
  <si>
    <t>Electrical energy</t>
  </si>
  <si>
    <t>Turbo-propellors: Of a power not exceeding 1 100 kW</t>
  </si>
  <si>
    <t>Sunflower-seed or safflower oil and fractions thereof,  Marketed and supplied for use in the process of cooking food</t>
  </si>
  <si>
    <t>Other Butanes, Liquefied</t>
  </si>
  <si>
    <t>Aviation spirit, as defined in Additional Note 1(a)</t>
  </si>
  <si>
    <t>Tanks and other armoured fighting vehicles, motorised, whether or not fitted with weapons, and parts of such vehicles</t>
  </si>
  <si>
    <t>Poly(vinyl chloride), not mixed with any other substances</t>
  </si>
  <si>
    <t>Of which the maximum cross-sectional dimension exceeds 6 mm</t>
  </si>
  <si>
    <t>Aviation kerosene, as defined in Additional Note 1(d)</t>
  </si>
  <si>
    <t>Ammonium nitrate, whether or not in aqueous solution</t>
  </si>
  <si>
    <t>Dried Maize (Corn) kernels or grains fit for human consumption, not further prepared or processed and not packaged as seeds(excluding pop corn (ZEA MAYS EVERTA))</t>
  </si>
  <si>
    <t>Other Beauty or make-up preparations and preparations for the care of the skin (other than medicaments), including sunscreen orsun tan preparations</t>
  </si>
  <si>
    <t>Coniferous Wood sawn or chipped lengthwise,  sliced or peeled, whether or not planed, sanded or finger-jointed,  of a thicknessexceeding6 mm, Of pine (Pinus spp.)</t>
  </si>
  <si>
    <t>Kazungula Bridge</t>
  </si>
  <si>
    <t>Pioneer Gate</t>
  </si>
  <si>
    <t>Ghanzi</t>
  </si>
  <si>
    <t xml:space="preserve">Ramokgwebana </t>
  </si>
  <si>
    <t>Copper and articles thereof</t>
  </si>
  <si>
    <t>Nuclear reactors, boilers, machinery and mechanical appliances; parts thereof</t>
  </si>
  <si>
    <t>Vehicles; other than railway or tramway rolling stock, and parts and accessories thereof</t>
  </si>
  <si>
    <t>Iron or steel articles</t>
  </si>
  <si>
    <t>Plastics and articles thereof</t>
  </si>
  <si>
    <t>Salt; sulphur; earths, stone; plastering materials, lime and cement</t>
  </si>
  <si>
    <t>Cereals</t>
  </si>
  <si>
    <t>Fertilizers</t>
  </si>
  <si>
    <t>Beverages, spirits and vinegar</t>
  </si>
  <si>
    <t>Chemical products n.e.c.</t>
  </si>
  <si>
    <t>Essential oils and resinoids; perfumery, cosmetic or toilet preparations</t>
  </si>
  <si>
    <t>Iron and steel</t>
  </si>
  <si>
    <t>Ores, slag and ash</t>
  </si>
  <si>
    <t>Organic chemicals</t>
  </si>
  <si>
    <t>Tobacco and manufactured tobacco substitutes</t>
  </si>
  <si>
    <t>Rubber and articles thereof</t>
  </si>
  <si>
    <t>Electrical machinery and equipment and parts thereof; sound recorders and reproducers; televisionimageand sound recorders and reproducers, parts and accessories of such articles</t>
  </si>
  <si>
    <t>Mineral fuels, mineral oils and products of their distillation; bituminous substances; mineral waxes</t>
  </si>
  <si>
    <t>Soap, organic surface-active agents; washing, lubricating, polishing or scouring preparations; artificialor prepared waxes, candles and similar articles, modelling pastes, dental waxes and dental preparations with a basis of plaster</t>
  </si>
  <si>
    <t>Optical, photographic, cinematographic, measuring, checking, medical or surgical instruments and apparatus; parts and accessories</t>
  </si>
  <si>
    <t>Inorganic chemicals; organic and inorganic compounds of precious metals; of rare earth metals, of radio active elements and of isotopes</t>
  </si>
  <si>
    <t>Chapter</t>
  </si>
  <si>
    <t>Description</t>
  </si>
  <si>
    <t>Rank</t>
  </si>
  <si>
    <t>HS Code</t>
  </si>
  <si>
    <t>Contribution (%) Against Total Non-Diamonds Imports</t>
  </si>
  <si>
    <t>Contribution (%) Against Total Imports</t>
  </si>
  <si>
    <t>Other mechanical shovels, excavators and shovel loaders</t>
  </si>
  <si>
    <t>Other, electric conductors, for a voltagenot exceeding 1000V</t>
  </si>
  <si>
    <t xml:space="preserve">Other parts suitable for use solely or principally with machinery of heading 84.26, 84.29 or 84.30 </t>
  </si>
  <si>
    <t>Other vehicles, with only spark-ignition internal combustion piston engine, of a cylinder capacity exceeding 1500 cc but not exceeding 3 000 cc:</t>
  </si>
  <si>
    <t>Other motor vehicles for the transport of goods dumpers designed for off-highway use</t>
  </si>
  <si>
    <t>Other parts and accessories of the motor vehicles</t>
  </si>
  <si>
    <t>Parts of machinery</t>
  </si>
  <si>
    <t xml:space="preserve">Other motor cars and other motor vehicles principally designed for the transport of persons of a cylinder capacity exceeding 1 000 cc but not exceeding 1 500 cc </t>
  </si>
  <si>
    <t xml:space="preserve">Other electric conductors, for a voltage not exceeding 1 000V fitted with connectors </t>
  </si>
  <si>
    <t>Other, other articles of iron or steel</t>
  </si>
  <si>
    <t>Top 50 Imported Non-Diamond Goods</t>
  </si>
  <si>
    <t>Other Non-Diamond Imports Goods</t>
  </si>
  <si>
    <t>Total Non-Diamond Imports</t>
  </si>
  <si>
    <t>Diamond Imports</t>
  </si>
  <si>
    <t>Total Imports</t>
  </si>
  <si>
    <t>Contribution (%) Against Total Non-Diamonds Exports</t>
  </si>
  <si>
    <t>Contribution (%) Against Total Exports</t>
  </si>
  <si>
    <t xml:space="preserve">Other electric conductors, for a voltage not exceeding 1000V fitted with connectors </t>
  </si>
  <si>
    <t>Other furniture of other materials, including cane, osier, bamboo or similar materials</t>
  </si>
  <si>
    <t>Other semi-finished products or iron or non-alloy steel, containing by weight. less than 0,25 per cent of carbon</t>
  </si>
  <si>
    <t>Other refined copper</t>
  </si>
  <si>
    <t xml:space="preserve">Other parts suitable for use solely or principally with the of machinery of heading 84.26, 84.29 or 84.30 </t>
  </si>
  <si>
    <t xml:space="preserve">Other co-axial cable and other co-axial electric conductors </t>
  </si>
  <si>
    <t>Other, of a cylinder capacity exceeding 1500 cc but not exceeding 3 000 cc</t>
  </si>
  <si>
    <t xml:space="preserve">Other parts and accessories of the motor vehicles of headings 87.01 to 87.05 </t>
  </si>
  <si>
    <t>Other vehicles, with only spark-ignition internal combustion piston engine of a cylinder capacity exceeding 1 000 cc but not exceeding 1 500 cc</t>
  </si>
  <si>
    <t>Top 50 Exported Non-Diamond Goods</t>
  </si>
  <si>
    <t>Other Non-Diamond Exports Goods</t>
  </si>
  <si>
    <t>Total Non-Diamond Exports</t>
  </si>
  <si>
    <t>Diamond Exports</t>
  </si>
  <si>
    <t>Other Organic surface-active agents(other than soap); surface-active preparations, washing preparations (including auxiliary washing preparations) and cleaning 
preparations, whether or not containing soap, other than those of heading  34.01</t>
  </si>
  <si>
    <t>Other instruments and apparatus, for measuring or checking voltage, current, 
resistance or power , without a recording device</t>
  </si>
  <si>
    <t>Other machines for the reception, conversion and transmission or regeneration of 
voice, images or other data, including switching and routing apparatus</t>
  </si>
  <si>
    <t>Other dumpers designed for off-highway use of motor vehicles for the transport of goods</t>
  </si>
  <si>
    <t>Other motor vehicles for the transport of goods with G.V.M. not exceeding 5 tonnes</t>
  </si>
  <si>
    <t>Fittings therefor (for example, joints,  elbows, flanges), of plastics</t>
  </si>
  <si>
    <t>Other mattress supports</t>
  </si>
  <si>
    <t>Other copper waste and scrap</t>
  </si>
  <si>
    <t>Tractors of a vehicle mass exceeding 1 600 kg</t>
  </si>
  <si>
    <t>Other fermented apple or pear beverages, unfortified, with an alcoholic strength of at least 2.5 per cent by volume but not exceeding 15 per cent by volume</t>
  </si>
  <si>
    <t>Partner \ HS</t>
  </si>
  <si>
    <t>Textiles Imports</t>
  </si>
  <si>
    <t>SADC</t>
  </si>
  <si>
    <t>South Africa</t>
  </si>
  <si>
    <t>Namibia</t>
  </si>
  <si>
    <t>Mozambique</t>
  </si>
  <si>
    <t>Zambia</t>
  </si>
  <si>
    <t>Zimbabwe</t>
  </si>
  <si>
    <t>Lesotho</t>
  </si>
  <si>
    <t>Comoros</t>
  </si>
  <si>
    <t>Seychelles</t>
  </si>
  <si>
    <t>SACU</t>
  </si>
  <si>
    <t>Other SADC</t>
  </si>
  <si>
    <t>Italy</t>
  </si>
  <si>
    <t>India</t>
  </si>
  <si>
    <t>China</t>
  </si>
  <si>
    <t>Canada</t>
  </si>
  <si>
    <t>USA</t>
  </si>
  <si>
    <t>Sweden</t>
  </si>
  <si>
    <t>Germany</t>
  </si>
  <si>
    <t>Japan</t>
  </si>
  <si>
    <t>Other Asia</t>
  </si>
  <si>
    <t>Other EU</t>
  </si>
  <si>
    <t>Other Africa</t>
  </si>
  <si>
    <t>Rest of the World</t>
  </si>
  <si>
    <t>Belgium</t>
  </si>
  <si>
    <t>UAE</t>
  </si>
  <si>
    <t>Australia</t>
  </si>
  <si>
    <t>Anguilla</t>
  </si>
  <si>
    <t>Hong Kong</t>
  </si>
  <si>
    <t>Nigeria</t>
  </si>
  <si>
    <t>Tunisia</t>
  </si>
  <si>
    <t>Africa</t>
  </si>
  <si>
    <t>Asia</t>
  </si>
  <si>
    <t>Oman</t>
  </si>
  <si>
    <t>Thailand</t>
  </si>
  <si>
    <t>Cambodia</t>
  </si>
  <si>
    <t>Viet Nam</t>
  </si>
  <si>
    <t>EU</t>
  </si>
  <si>
    <t>Latvia</t>
  </si>
  <si>
    <t>Finland</t>
  </si>
  <si>
    <t>Hungary</t>
  </si>
  <si>
    <t>France</t>
  </si>
  <si>
    <t>Portugal</t>
  </si>
  <si>
    <t>Lithuania</t>
  </si>
  <si>
    <t>Czech Republic</t>
  </si>
  <si>
    <t>Poland</t>
  </si>
  <si>
    <t>Spain</t>
  </si>
  <si>
    <t>Austria</t>
  </si>
  <si>
    <t>Brazil</t>
  </si>
  <si>
    <t xml:space="preserve">Diamonds </t>
  </si>
  <si>
    <t>DRC</t>
  </si>
  <si>
    <t>Russian Federation</t>
  </si>
  <si>
    <t>UK</t>
  </si>
  <si>
    <t>Israel</t>
  </si>
  <si>
    <t>Sri Lanka</t>
  </si>
  <si>
    <t xml:space="preserve">Copper </t>
  </si>
  <si>
    <t xml:space="preserve">Salt &amp; Soda Ash </t>
  </si>
  <si>
    <t>Self-propelled bulldozers  angle dozers  graders  levellers  scrapers  mechanical shovels  excavators  shovel loaders  tamping machines and road rollers; bulldozers and angle dozers; track laying;</t>
  </si>
  <si>
    <t>Table A: Data Revision: April 2026 (Million Pula)</t>
  </si>
  <si>
    <t>Eswatini</t>
  </si>
  <si>
    <t>Distillate fuel</t>
  </si>
  <si>
    <t>Petrol</t>
  </si>
  <si>
    <t>Other Wheat &amp; Meslin</t>
  </si>
  <si>
    <t>Copper ores &amp; concentrates</t>
  </si>
  <si>
    <t>Ignition wiring sets &amp; other wiring sets of a kind used in vehicles, aircraft or ships</t>
  </si>
  <si>
    <t>03057110</t>
  </si>
  <si>
    <t>Border Post/ Customs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</si>
</sst>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#,##0.0_);[Red]\(#,##0.0\)"/>
    <numFmt numFmtId="165" formatCode="_(* #,##0_);_(* \(#,##0\);_(* &quot;-&quot;??_);_(@_)"/>
    <numFmt numFmtId="166" formatCode="#,##0.0"/>
    <numFmt numFmtId="167" formatCode="0.0"/>
    <numFmt numFmtId="168" formatCode="_(* #,##0.0_);_(* \(#,##0.0\);_(* &quot;-&quot;??_);_(@_)"/>
    <numFmt numFmtId="169" formatCode="#,##0.0_);\(#,##0.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textRotation="90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3" fillId="0" borderId="0" xfId="0" applyFont="1" applyBorder="1"/>
    <xf numFmtId="0" fontId="3" fillId="0" borderId="3" xfId="0" applyFont="1" applyBorder="1"/>
    <xf numFmtId="0" fontId="3" fillId="0" borderId="4" xfId="0" applyFont="1" applyBorder="1"/>
    <xf numFmtId="164" fontId="3" fillId="0" borderId="0" xfId="0" applyNumberFormat="1" applyFont="1"/>
    <xf numFmtId="164" fontId="2" fillId="0" borderId="2" xfId="0" applyNumberFormat="1" applyFont="1" applyBorder="1"/>
    <xf numFmtId="164" fontId="3" fillId="0" borderId="4" xfId="0" applyNumberFormat="1" applyFont="1" applyBorder="1"/>
    <xf numFmtId="165" fontId="3" fillId="0" borderId="0" xfId="1" applyNumberFormat="1" applyFont="1"/>
    <xf numFmtId="0" fontId="2" fillId="0" borderId="1" xfId="0" applyFont="1" applyBorder="1"/>
    <xf numFmtId="0" fontId="3" fillId="0" borderId="1" xfId="0" applyFont="1" applyBorder="1"/>
    <xf numFmtId="166" fontId="2" fillId="0" borderId="1" xfId="0" applyNumberFormat="1" applyFont="1" applyBorder="1"/>
    <xf numFmtId="166" fontId="2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/>
    <xf numFmtId="3" fontId="3" fillId="0" borderId="0" xfId="0" applyNumberFormat="1" applyFont="1"/>
    <xf numFmtId="0" fontId="2" fillId="0" borderId="2" xfId="0" applyFont="1" applyBorder="1" applyAlignment="1">
      <alignment horizontal="right" textRotation="90" wrapText="1"/>
    </xf>
    <xf numFmtId="166" fontId="3" fillId="0" borderId="0" xfId="0" applyNumberFormat="1" applyFont="1"/>
    <xf numFmtId="166" fontId="2" fillId="0" borderId="2" xfId="0" applyNumberFormat="1" applyFont="1" applyBorder="1"/>
    <xf numFmtId="166" fontId="3" fillId="0" borderId="3" xfId="0" applyNumberFormat="1" applyFont="1" applyBorder="1"/>
    <xf numFmtId="166" fontId="2" fillId="0" borderId="3" xfId="0" applyNumberFormat="1" applyFont="1" applyBorder="1"/>
    <xf numFmtId="166" fontId="3" fillId="0" borderId="0" xfId="0" applyNumberFormat="1" applyFont="1" applyBorder="1"/>
    <xf numFmtId="0" fontId="2" fillId="0" borderId="3" xfId="0" applyFont="1" applyBorder="1"/>
    <xf numFmtId="166" fontId="3" fillId="0" borderId="4" xfId="0" applyNumberFormat="1" applyFont="1" applyBorder="1"/>
    <xf numFmtId="0" fontId="2" fillId="0" borderId="4" xfId="0" applyFont="1" applyBorder="1"/>
    <xf numFmtId="0" fontId="2" fillId="0" borderId="0" xfId="0" applyFont="1" applyBorder="1"/>
    <xf numFmtId="167" fontId="3" fillId="0" borderId="0" xfId="0" applyNumberFormat="1" applyFont="1" applyBorder="1"/>
    <xf numFmtId="167" fontId="3" fillId="0" borderId="4" xfId="0" applyNumberFormat="1" applyFont="1" applyBorder="1"/>
    <xf numFmtId="166" fontId="3" fillId="0" borderId="0" xfId="1" applyNumberFormat="1" applyFont="1"/>
    <xf numFmtId="166" fontId="2" fillId="0" borderId="2" xfId="1" applyNumberFormat="1" applyFont="1" applyBorder="1"/>
    <xf numFmtId="166" fontId="3" fillId="0" borderId="4" xfId="1" applyNumberFormat="1" applyFont="1" applyBorder="1"/>
    <xf numFmtId="164" fontId="3" fillId="0" borderId="3" xfId="0" applyNumberFormat="1" applyFont="1" applyBorder="1"/>
    <xf numFmtId="164" fontId="3" fillId="0" borderId="0" xfId="0" applyNumberFormat="1" applyFont="1" applyBorder="1"/>
    <xf numFmtId="0" fontId="2" fillId="0" borderId="5" xfId="0" applyFont="1" applyBorder="1" applyAlignment="1">
      <alignment textRotation="90" wrapText="1"/>
    </xf>
    <xf numFmtId="0" fontId="2" fillId="0" borderId="2" xfId="0" applyFont="1" applyBorder="1" applyAlignment="1">
      <alignment textRotation="90" wrapText="1"/>
    </xf>
    <xf numFmtId="0" fontId="2" fillId="0" borderId="6" xfId="0" applyFont="1" applyBorder="1" applyAlignment="1">
      <alignment textRotation="90" wrapText="1"/>
    </xf>
    <xf numFmtId="166" fontId="3" fillId="0" borderId="10" xfId="0" applyNumberFormat="1" applyFont="1" applyBorder="1"/>
    <xf numFmtId="166" fontId="3" fillId="0" borderId="9" xfId="0" applyNumberFormat="1" applyFont="1" applyBorder="1"/>
    <xf numFmtId="166" fontId="2" fillId="0" borderId="5" xfId="0" applyNumberFormat="1" applyFont="1" applyBorder="1"/>
    <xf numFmtId="166" fontId="2" fillId="0" borderId="6" xfId="0" applyNumberFormat="1" applyFont="1" applyBorder="1"/>
    <xf numFmtId="166" fontId="3" fillId="0" borderId="12" xfId="0" applyNumberFormat="1" applyFont="1" applyBorder="1"/>
    <xf numFmtId="166" fontId="3" fillId="0" borderId="11" xfId="0" applyNumberFormat="1" applyFont="1" applyBorder="1"/>
    <xf numFmtId="0" fontId="3" fillId="0" borderId="0" xfId="0" applyFont="1" applyAlignment="1">
      <alignment wrapText="1"/>
    </xf>
    <xf numFmtId="167" fontId="3" fillId="0" borderId="0" xfId="0" applyNumberFormat="1" applyFont="1"/>
    <xf numFmtId="167" fontId="3" fillId="0" borderId="1" xfId="0" applyNumberFormat="1" applyFont="1" applyBorder="1"/>
    <xf numFmtId="167" fontId="2" fillId="0" borderId="1" xfId="0" applyNumberFormat="1" applyFont="1" applyBorder="1"/>
    <xf numFmtId="168" fontId="3" fillId="0" borderId="1" xfId="1" applyNumberFormat="1" applyFont="1" applyBorder="1"/>
    <xf numFmtId="168" fontId="2" fillId="0" borderId="1" xfId="1" applyNumberFormat="1" applyFont="1" applyBorder="1"/>
    <xf numFmtId="0" fontId="0" fillId="0" borderId="0" xfId="0"/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165" fontId="2" fillId="0" borderId="1" xfId="1" applyNumberFormat="1" applyFont="1" applyBorder="1" applyAlignment="1">
      <alignment horizontal="right" textRotation="90" wrapText="1"/>
    </xf>
    <xf numFmtId="167" fontId="2" fillId="0" borderId="1" xfId="0" applyNumberFormat="1" applyFont="1" applyBorder="1" applyAlignment="1">
      <alignment horizontal="right" textRotation="90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165" fontId="3" fillId="0" borderId="1" xfId="1" applyNumberFormat="1" applyFont="1" applyBorder="1" applyAlignment="1">
      <alignment horizontal="center"/>
    </xf>
    <xf numFmtId="169" fontId="2" fillId="0" borderId="1" xfId="1" applyNumberFormat="1" applyFont="1" applyBorder="1"/>
    <xf numFmtId="168" fontId="2" fillId="0" borderId="1" xfId="1" applyNumberFormat="1" applyFont="1" applyBorder="1" applyAlignment="1">
      <alignment horizontal="right" textRotation="90" wrapText="1"/>
    </xf>
    <xf numFmtId="0" fontId="2" fillId="0" borderId="1" xfId="0" applyFont="1" applyBorder="1" applyAlignment="1">
      <alignment horizontal="right" textRotation="90" wrapText="1"/>
    </xf>
    <xf numFmtId="167" fontId="2" fillId="0" borderId="2" xfId="0" applyNumberFormat="1" applyFont="1" applyBorder="1"/>
    <xf numFmtId="0" fontId="3" fillId="0" borderId="0" xfId="0" applyFont="1" applyAlignment="1">
      <alignment vertical="center"/>
    </xf>
    <xf numFmtId="164" fontId="2" fillId="0" borderId="4" xfId="1" applyNumberFormat="1" applyFont="1" applyBorder="1"/>
    <xf numFmtId="0" fontId="2" fillId="0" borderId="0" xfId="0" applyFont="1" applyBorder="1" applyAlignment="1">
      <alignment horizontal="left"/>
    </xf>
    <xf numFmtId="168" fontId="3" fillId="0" borderId="0" xfId="1" applyNumberFormat="1" applyFont="1"/>
    <xf numFmtId="43" fontId="3" fillId="0" borderId="0" xfId="0" applyNumberFormat="1" applyFont="1"/>
    <xf numFmtId="0" fontId="3" fillId="0" borderId="1" xfId="0" quotePrefix="1" applyFont="1" applyBorder="1" applyAlignment="1">
      <alignment horizontal="right"/>
    </xf>
    <xf numFmtId="168" fontId="3" fillId="0" borderId="0" xfId="1" applyNumberFormat="1" applyFont="1" applyFill="1"/>
    <xf numFmtId="166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"/>
  <sheetViews>
    <sheetView tabSelected="1" workbookViewId="0">
      <selection activeCell="H7" sqref="H7"/>
    </sheetView>
  </sheetViews>
  <sheetFormatPr defaultColWidth="8.7265625" defaultRowHeight="11.5" x14ac:dyDescent="0.3"/>
  <cols>
    <col min="1" max="1" width="8.7265625" style="3"/>
    <col min="2" max="2" width="8.54296875" style="3" customWidth="1"/>
    <col min="3" max="3" width="8.1796875" style="3" customWidth="1"/>
    <col min="4" max="4" width="6.54296875" style="3" customWidth="1"/>
    <col min="5" max="5" width="7.26953125" style="3" bestFit="1" customWidth="1"/>
    <col min="6" max="6" width="6.81640625" style="3" bestFit="1" customWidth="1"/>
    <col min="7" max="7" width="8.26953125" style="3" customWidth="1"/>
    <col min="8" max="8" width="7.26953125" style="3" bestFit="1" customWidth="1"/>
    <col min="9" max="9" width="6.1796875" style="3" bestFit="1" customWidth="1"/>
    <col min="10" max="10" width="7.54296875" style="3" customWidth="1"/>
    <col min="11" max="11" width="6.1796875" style="3" bestFit="1" customWidth="1"/>
    <col min="12" max="13" width="4.54296875" style="3" bestFit="1" customWidth="1"/>
    <col min="14" max="14" width="5.26953125" style="3" bestFit="1" customWidth="1"/>
    <col min="15" max="16384" width="8.7265625" style="3"/>
  </cols>
  <sheetData>
    <row r="2" spans="2:14" x14ac:dyDescent="0.3">
      <c r="B2" s="1" t="s">
        <v>260</v>
      </c>
      <c r="C2" s="1"/>
      <c r="D2" s="1"/>
      <c r="E2" s="1"/>
      <c r="F2" s="1"/>
      <c r="G2" s="1"/>
    </row>
    <row r="4" spans="2:14" ht="24.75" customHeight="1" x14ac:dyDescent="0.3">
      <c r="B4" s="4" t="s">
        <v>15</v>
      </c>
      <c r="C4" s="81" t="s">
        <v>19</v>
      </c>
      <c r="D4" s="81"/>
      <c r="E4" s="81"/>
      <c r="F4" s="81" t="s">
        <v>25</v>
      </c>
      <c r="G4" s="81"/>
      <c r="H4" s="81"/>
      <c r="I4" s="81" t="s">
        <v>20</v>
      </c>
      <c r="J4" s="81"/>
      <c r="K4" s="81"/>
      <c r="L4" s="81" t="s">
        <v>21</v>
      </c>
      <c r="M4" s="81"/>
      <c r="N4" s="81"/>
    </row>
    <row r="5" spans="2:14" ht="42" customHeight="1" x14ac:dyDescent="0.3">
      <c r="B5" s="6" t="s">
        <v>0</v>
      </c>
      <c r="C5" s="7" t="s">
        <v>22</v>
      </c>
      <c r="D5" s="7" t="s">
        <v>23</v>
      </c>
      <c r="E5" s="7" t="s">
        <v>24</v>
      </c>
      <c r="F5" s="7" t="s">
        <v>22</v>
      </c>
      <c r="G5" s="7" t="s">
        <v>23</v>
      </c>
      <c r="H5" s="7" t="s">
        <v>24</v>
      </c>
      <c r="I5" s="7" t="s">
        <v>22</v>
      </c>
      <c r="J5" s="7" t="s">
        <v>23</v>
      </c>
      <c r="K5" s="7" t="s">
        <v>24</v>
      </c>
      <c r="L5" s="7" t="s">
        <v>22</v>
      </c>
      <c r="M5" s="7" t="s">
        <v>23</v>
      </c>
      <c r="N5" s="7" t="s">
        <v>24</v>
      </c>
    </row>
    <row r="6" spans="2:14" x14ac:dyDescent="0.3">
      <c r="B6" s="8" t="s">
        <v>26</v>
      </c>
      <c r="C6" s="8">
        <v>8219.3089282359997</v>
      </c>
      <c r="D6" s="8">
        <v>5911.4039285899999</v>
      </c>
      <c r="E6" s="8">
        <v>-2307.9049996459999</v>
      </c>
      <c r="F6" s="8">
        <v>8408.435473720001</v>
      </c>
      <c r="G6" s="8">
        <v>6209.7438544699999</v>
      </c>
      <c r="H6" s="8">
        <f>G6-F6</f>
        <v>-2198.6916192500012</v>
      </c>
      <c r="I6" s="9">
        <f t="shared" ref="I6:J6" si="0">F6-C6</f>
        <v>189.12654548400133</v>
      </c>
      <c r="J6" s="9">
        <f t="shared" si="0"/>
        <v>298.33992588000001</v>
      </c>
      <c r="K6" s="9">
        <f>H6-E6</f>
        <v>109.21338039599868</v>
      </c>
      <c r="L6" s="9">
        <f t="shared" ref="L6:N6" si="1">(I6/C6)*100</f>
        <v>2.3010030056698576</v>
      </c>
      <c r="M6" s="9">
        <f t="shared" si="1"/>
        <v>5.0468540042933707</v>
      </c>
      <c r="N6" s="9">
        <f t="shared" si="1"/>
        <v>-4.7321436719774201</v>
      </c>
    </row>
  </sheetData>
  <mergeCells count="4">
    <mergeCell ref="C4:E4"/>
    <mergeCell ref="F4:H4"/>
    <mergeCell ref="I4:K4"/>
    <mergeCell ref="L4:N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workbookViewId="0">
      <selection activeCell="C2" sqref="A1:C1048576"/>
    </sheetView>
  </sheetViews>
  <sheetFormatPr defaultColWidth="8.7265625" defaultRowHeight="11.5" x14ac:dyDescent="0.3"/>
  <cols>
    <col min="1" max="1" width="8.7265625" style="3"/>
    <col min="2" max="2" width="13.26953125" style="3" customWidth="1"/>
    <col min="3" max="3" width="8.7265625" style="3"/>
    <col min="4" max="4" width="9.54296875" style="3" customWidth="1"/>
    <col min="5" max="5" width="8.7265625" style="3"/>
    <col min="6" max="6" width="9.453125" style="3" customWidth="1"/>
    <col min="7" max="16384" width="8.7265625" style="3"/>
  </cols>
  <sheetData>
    <row r="1" spans="2:6" x14ac:dyDescent="0.3">
      <c r="B1" s="22" t="s">
        <v>53</v>
      </c>
      <c r="C1" s="86" t="s">
        <v>52</v>
      </c>
      <c r="D1" s="87"/>
      <c r="E1" s="86" t="s">
        <v>23</v>
      </c>
      <c r="F1" s="87"/>
    </row>
    <row r="2" spans="2:6" ht="21" x14ac:dyDescent="0.3">
      <c r="B2" s="22" t="s">
        <v>54</v>
      </c>
      <c r="C2" s="23" t="s">
        <v>55</v>
      </c>
      <c r="D2" s="23" t="s">
        <v>56</v>
      </c>
      <c r="E2" s="23" t="s">
        <v>55</v>
      </c>
      <c r="F2" s="23" t="s">
        <v>56</v>
      </c>
    </row>
    <row r="3" spans="2:6" x14ac:dyDescent="0.3">
      <c r="B3" s="24" t="s">
        <v>17</v>
      </c>
      <c r="C3" s="24">
        <v>5824.9501526520007</v>
      </c>
      <c r="D3" s="24">
        <v>72.220823626010684</v>
      </c>
      <c r="E3" s="24">
        <v>1898.3721097299999</v>
      </c>
      <c r="F3" s="24">
        <v>39.405993351126256</v>
      </c>
    </row>
    <row r="4" spans="2:6" x14ac:dyDescent="0.3">
      <c r="B4" s="21" t="s">
        <v>18</v>
      </c>
      <c r="C4" s="24">
        <v>1587.8702480999998</v>
      </c>
      <c r="D4" s="24">
        <v>19.687258109292021</v>
      </c>
      <c r="E4" s="24">
        <v>2868.0028829600001</v>
      </c>
      <c r="F4" s="24">
        <v>59.533377022172282</v>
      </c>
    </row>
    <row r="5" spans="2:6" x14ac:dyDescent="0.3">
      <c r="B5" s="21" t="s">
        <v>16</v>
      </c>
      <c r="C5" s="24">
        <v>652.65138452600002</v>
      </c>
      <c r="D5" s="24">
        <v>8.0919182646849173</v>
      </c>
      <c r="E5" s="24">
        <v>51.095519509999995</v>
      </c>
      <c r="F5" s="24">
        <v>1.0606296267014648</v>
      </c>
    </row>
    <row r="6" spans="2:6" x14ac:dyDescent="0.3">
      <c r="B6" s="22" t="s">
        <v>51</v>
      </c>
      <c r="C6" s="22">
        <v>8065.471785279</v>
      </c>
      <c r="D6" s="22">
        <v>100</v>
      </c>
      <c r="E6" s="22">
        <v>4817.4705121999996</v>
      </c>
      <c r="F6" s="22">
        <v>100</v>
      </c>
    </row>
  </sheetData>
  <mergeCells count="2">
    <mergeCell ref="C1:D1"/>
    <mergeCell ref="E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F8" sqref="F8"/>
    </sheetView>
  </sheetViews>
  <sheetFormatPr defaultColWidth="8.7265625" defaultRowHeight="11.5" x14ac:dyDescent="0.3"/>
  <cols>
    <col min="1" max="1" width="8.7265625" style="3"/>
    <col min="2" max="2" width="14.26953125" style="3" customWidth="1"/>
    <col min="3" max="3" width="8.7265625" style="3"/>
    <col min="4" max="4" width="11" style="3" bestFit="1" customWidth="1"/>
    <col min="5" max="16384" width="8.7265625" style="3"/>
  </cols>
  <sheetData>
    <row r="2" spans="2:4" ht="21" x14ac:dyDescent="0.3">
      <c r="B2" s="80" t="s">
        <v>268</v>
      </c>
      <c r="C2" s="80" t="s">
        <v>55</v>
      </c>
      <c r="D2" s="80" t="s">
        <v>56</v>
      </c>
    </row>
    <row r="3" spans="2:4" x14ac:dyDescent="0.3">
      <c r="B3" s="21" t="s">
        <v>131</v>
      </c>
      <c r="C3" s="56">
        <v>11247.334571664</v>
      </c>
      <c r="D3" s="54">
        <v>42.084929638640176</v>
      </c>
    </row>
    <row r="4" spans="2:4" x14ac:dyDescent="0.3">
      <c r="B4" s="21" t="s">
        <v>130</v>
      </c>
      <c r="C4" s="56">
        <v>7942.4903354919998</v>
      </c>
      <c r="D4" s="54">
        <v>29.71896539531037</v>
      </c>
    </row>
    <row r="5" spans="2:4" x14ac:dyDescent="0.3">
      <c r="B5" s="21" t="s">
        <v>132</v>
      </c>
      <c r="C5" s="56">
        <v>6860.9393034840004</v>
      </c>
      <c r="D5" s="54">
        <v>25.672051098181818</v>
      </c>
    </row>
    <row r="6" spans="2:4" x14ac:dyDescent="0.3">
      <c r="B6" s="21" t="s">
        <v>133</v>
      </c>
      <c r="C6" s="56">
        <v>674.56162033800001</v>
      </c>
      <c r="D6" s="54">
        <v>2.5240538678713649</v>
      </c>
    </row>
    <row r="7" spans="2:4" x14ac:dyDescent="0.3">
      <c r="B7" s="20" t="s">
        <v>51</v>
      </c>
      <c r="C7" s="57">
        <v>26725.325830977003</v>
      </c>
      <c r="D7" s="55">
        <v>100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6"/>
  <sheetViews>
    <sheetView workbookViewId="0">
      <selection activeCell="H17" sqref="H17"/>
    </sheetView>
  </sheetViews>
  <sheetFormatPr defaultColWidth="8.7265625" defaultRowHeight="11.5" x14ac:dyDescent="0.3"/>
  <cols>
    <col min="1" max="1" width="8.7265625" style="3"/>
    <col min="2" max="2" width="4.453125" style="3" bestFit="1" customWidth="1"/>
    <col min="3" max="3" width="6.453125" style="61" customWidth="1"/>
    <col min="4" max="4" width="50.7265625" style="52" customWidth="1"/>
    <col min="5" max="5" width="9" style="19" customWidth="1"/>
    <col min="6" max="6" width="9.7265625" style="3" customWidth="1"/>
    <col min="7" max="16384" width="8.7265625" style="3"/>
  </cols>
  <sheetData>
    <row r="3" spans="2:6" ht="21" x14ac:dyDescent="0.3">
      <c r="B3" s="20" t="s">
        <v>157</v>
      </c>
      <c r="C3" s="59" t="s">
        <v>155</v>
      </c>
      <c r="D3" s="4" t="s">
        <v>156</v>
      </c>
      <c r="E3" s="23" t="s">
        <v>55</v>
      </c>
      <c r="F3" s="23" t="s">
        <v>56</v>
      </c>
    </row>
    <row r="4" spans="2:6" x14ac:dyDescent="0.3">
      <c r="B4" s="62">
        <v>1</v>
      </c>
      <c r="C4" s="62">
        <v>74</v>
      </c>
      <c r="D4" s="65" t="s">
        <v>134</v>
      </c>
      <c r="E4" s="56">
        <v>13307.073547213</v>
      </c>
      <c r="F4" s="54">
        <v>49.791997416132276</v>
      </c>
    </row>
    <row r="5" spans="2:6" ht="23" x14ac:dyDescent="0.3">
      <c r="B5" s="62">
        <v>2</v>
      </c>
      <c r="C5" s="62">
        <v>28</v>
      </c>
      <c r="D5" s="65" t="s">
        <v>154</v>
      </c>
      <c r="E5" s="56">
        <v>2808.8982994819999</v>
      </c>
      <c r="F5" s="54">
        <v>10.510249032123079</v>
      </c>
    </row>
    <row r="6" spans="2:6" ht="23" x14ac:dyDescent="0.3">
      <c r="B6" s="62">
        <v>3</v>
      </c>
      <c r="C6" s="62">
        <v>84</v>
      </c>
      <c r="D6" s="65" t="s">
        <v>135</v>
      </c>
      <c r="E6" s="56">
        <v>2326.8717673260003</v>
      </c>
      <c r="F6" s="54">
        <v>8.7066170195348978</v>
      </c>
    </row>
    <row r="7" spans="2:6" ht="34.5" x14ac:dyDescent="0.3">
      <c r="B7" s="62">
        <v>4</v>
      </c>
      <c r="C7" s="62">
        <v>85</v>
      </c>
      <c r="D7" s="65" t="s">
        <v>150</v>
      </c>
      <c r="E7" s="56">
        <v>1034.1887569099999</v>
      </c>
      <c r="F7" s="54">
        <v>3.8696955967933766</v>
      </c>
    </row>
    <row r="8" spans="2:6" ht="23" x14ac:dyDescent="0.3">
      <c r="B8" s="62">
        <v>5</v>
      </c>
      <c r="C8" s="62">
        <v>87</v>
      </c>
      <c r="D8" s="65" t="s">
        <v>136</v>
      </c>
      <c r="E8" s="56">
        <v>820.08891194099999</v>
      </c>
      <c r="F8" s="54">
        <v>3.0685833996098371</v>
      </c>
    </row>
    <row r="9" spans="2:6" x14ac:dyDescent="0.3">
      <c r="B9" s="62">
        <v>6</v>
      </c>
      <c r="C9" s="62">
        <v>73</v>
      </c>
      <c r="D9" s="65" t="s">
        <v>137</v>
      </c>
      <c r="E9" s="56">
        <v>762.10736678199999</v>
      </c>
      <c r="F9" s="54">
        <v>2.8516298420528536</v>
      </c>
    </row>
    <row r="10" spans="2:6" ht="23" x14ac:dyDescent="0.3">
      <c r="B10" s="62">
        <v>7</v>
      </c>
      <c r="C10" s="62">
        <v>27</v>
      </c>
      <c r="D10" s="65" t="s">
        <v>151</v>
      </c>
      <c r="E10" s="56">
        <v>539.44186928099998</v>
      </c>
      <c r="F10" s="54">
        <v>2.0184669503850889</v>
      </c>
    </row>
    <row r="11" spans="2:6" x14ac:dyDescent="0.3">
      <c r="B11" s="62">
        <v>8</v>
      </c>
      <c r="C11" s="62">
        <v>39</v>
      </c>
      <c r="D11" s="65" t="s">
        <v>138</v>
      </c>
      <c r="E11" s="56">
        <v>513.67821694899999</v>
      </c>
      <c r="F11" s="54">
        <v>1.9220653106260797</v>
      </c>
    </row>
    <row r="12" spans="2:6" x14ac:dyDescent="0.3">
      <c r="B12" s="62">
        <v>9</v>
      </c>
      <c r="C12" s="62">
        <v>25</v>
      </c>
      <c r="D12" s="65" t="s">
        <v>139</v>
      </c>
      <c r="E12" s="56">
        <v>346.31358975300003</v>
      </c>
      <c r="F12" s="54">
        <v>1.2958255100171394</v>
      </c>
    </row>
    <row r="13" spans="2:6" x14ac:dyDescent="0.3">
      <c r="B13" s="62">
        <v>10</v>
      </c>
      <c r="C13" s="62">
        <v>10</v>
      </c>
      <c r="D13" s="65" t="s">
        <v>140</v>
      </c>
      <c r="E13" s="56">
        <v>253.56071191000001</v>
      </c>
      <c r="F13" s="54">
        <v>0.94876565215194064</v>
      </c>
    </row>
    <row r="14" spans="2:6" x14ac:dyDescent="0.3">
      <c r="B14" s="62">
        <v>11</v>
      </c>
      <c r="C14" s="62">
        <v>31</v>
      </c>
      <c r="D14" s="65" t="s">
        <v>141</v>
      </c>
      <c r="E14" s="56">
        <v>237.40430382899999</v>
      </c>
      <c r="F14" s="54">
        <v>0.88831210264919391</v>
      </c>
    </row>
    <row r="15" spans="2:6" x14ac:dyDescent="0.3">
      <c r="B15" s="62">
        <v>12</v>
      </c>
      <c r="C15" s="62">
        <v>22</v>
      </c>
      <c r="D15" s="65" t="s">
        <v>142</v>
      </c>
      <c r="E15" s="56">
        <v>229.60156835000001</v>
      </c>
      <c r="F15" s="54">
        <v>0.85911606766594251</v>
      </c>
    </row>
    <row r="16" spans="2:6" x14ac:dyDescent="0.3">
      <c r="B16" s="62">
        <v>13</v>
      </c>
      <c r="C16" s="62">
        <v>38</v>
      </c>
      <c r="D16" s="65" t="s">
        <v>143</v>
      </c>
      <c r="E16" s="56">
        <v>228.298813244</v>
      </c>
      <c r="F16" s="54">
        <v>0.85424145878656277</v>
      </c>
    </row>
    <row r="17" spans="2:6" x14ac:dyDescent="0.3">
      <c r="B17" s="62">
        <v>14</v>
      </c>
      <c r="C17" s="62">
        <v>33</v>
      </c>
      <c r="D17" s="65" t="s">
        <v>144</v>
      </c>
      <c r="E17" s="56">
        <v>223.92130291000001</v>
      </c>
      <c r="F17" s="54">
        <v>0.83786182561881251</v>
      </c>
    </row>
    <row r="18" spans="2:6" ht="46" x14ac:dyDescent="0.3">
      <c r="B18" s="62">
        <v>15</v>
      </c>
      <c r="C18" s="62">
        <v>34</v>
      </c>
      <c r="D18" s="65" t="s">
        <v>152</v>
      </c>
      <c r="E18" s="56">
        <v>210.25155943200002</v>
      </c>
      <c r="F18" s="54">
        <v>0.78671280104020269</v>
      </c>
    </row>
    <row r="19" spans="2:6" x14ac:dyDescent="0.3">
      <c r="B19" s="62">
        <v>16</v>
      </c>
      <c r="C19" s="62">
        <v>72</v>
      </c>
      <c r="D19" s="65" t="s">
        <v>145</v>
      </c>
      <c r="E19" s="56">
        <v>197.245718254</v>
      </c>
      <c r="F19" s="54">
        <v>0.73804794561335096</v>
      </c>
    </row>
    <row r="20" spans="2:6" x14ac:dyDescent="0.3">
      <c r="B20" s="62">
        <v>17</v>
      </c>
      <c r="C20" s="62">
        <v>26</v>
      </c>
      <c r="D20" s="65" t="s">
        <v>146</v>
      </c>
      <c r="E20" s="56">
        <v>177.14915068799999</v>
      </c>
      <c r="F20" s="54">
        <v>0.66285122886198278</v>
      </c>
    </row>
    <row r="21" spans="2:6" ht="23" x14ac:dyDescent="0.3">
      <c r="B21" s="62">
        <v>18</v>
      </c>
      <c r="C21" s="62">
        <v>90</v>
      </c>
      <c r="D21" s="65" t="s">
        <v>153</v>
      </c>
      <c r="E21" s="56">
        <v>160.95883384300001</v>
      </c>
      <c r="F21" s="54">
        <v>0.60227080059182869</v>
      </c>
    </row>
    <row r="22" spans="2:6" x14ac:dyDescent="0.3">
      <c r="B22" s="62">
        <v>19</v>
      </c>
      <c r="C22" s="62">
        <v>29</v>
      </c>
      <c r="D22" s="65" t="s">
        <v>147</v>
      </c>
      <c r="E22" s="56">
        <v>148.97423985899999</v>
      </c>
      <c r="F22" s="54">
        <v>0.55742721642078452</v>
      </c>
    </row>
    <row r="23" spans="2:6" x14ac:dyDescent="0.3">
      <c r="B23" s="62">
        <v>20</v>
      </c>
      <c r="C23" s="62">
        <v>24</v>
      </c>
      <c r="D23" s="65" t="s">
        <v>148</v>
      </c>
      <c r="E23" s="56">
        <v>138.24484718599999</v>
      </c>
      <c r="F23" s="54">
        <v>0.51728030580552198</v>
      </c>
    </row>
    <row r="24" spans="2:6" x14ac:dyDescent="0.3">
      <c r="B24" s="62">
        <v>21</v>
      </c>
      <c r="C24" s="62">
        <v>40</v>
      </c>
      <c r="D24" s="65" t="s">
        <v>149</v>
      </c>
      <c r="E24" s="56">
        <v>121.489638984</v>
      </c>
      <c r="F24" s="54">
        <v>0.45458618447668397</v>
      </c>
    </row>
    <row r="25" spans="2:6" x14ac:dyDescent="0.3">
      <c r="B25" s="21"/>
      <c r="C25" s="60"/>
      <c r="D25" s="4" t="s">
        <v>69</v>
      </c>
      <c r="E25" s="57">
        <v>1939.5628168510084</v>
      </c>
      <c r="F25" s="55">
        <v>7.2573963330425642</v>
      </c>
    </row>
    <row r="26" spans="2:6" x14ac:dyDescent="0.3">
      <c r="B26" s="21"/>
      <c r="C26" s="60"/>
      <c r="D26" s="4" t="s">
        <v>51</v>
      </c>
      <c r="E26" s="57">
        <v>26725.325830977003</v>
      </c>
      <c r="F26" s="55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2"/>
  <sheetViews>
    <sheetView workbookViewId="0">
      <selection activeCell="I7" sqref="A1:I1048576"/>
    </sheetView>
  </sheetViews>
  <sheetFormatPr defaultColWidth="8.7265625" defaultRowHeight="11.5" x14ac:dyDescent="0.3"/>
  <cols>
    <col min="1" max="2" width="8.7265625" style="3"/>
    <col min="3" max="3" width="8.453125" style="3" bestFit="1" customWidth="1"/>
    <col min="4" max="4" width="9" style="3" bestFit="1" customWidth="1"/>
    <col min="5" max="5" width="7.1796875" style="3" customWidth="1"/>
    <col min="6" max="6" width="8.26953125" style="3" customWidth="1"/>
    <col min="7" max="7" width="12.453125" style="3" bestFit="1" customWidth="1"/>
    <col min="8" max="8" width="8" style="3" bestFit="1" customWidth="1"/>
    <col min="9" max="9" width="7.26953125" style="3" customWidth="1"/>
    <col min="10" max="10" width="7.81640625" style="3" customWidth="1"/>
    <col min="11" max="16384" width="8.7265625" style="3"/>
  </cols>
  <sheetData>
    <row r="2" spans="2:10" ht="29.25" customHeight="1" x14ac:dyDescent="0.3">
      <c r="B2" s="11" t="s">
        <v>27</v>
      </c>
      <c r="C2" s="10" t="s">
        <v>28</v>
      </c>
      <c r="D2" s="10" t="s">
        <v>29</v>
      </c>
      <c r="E2" s="10" t="s">
        <v>30</v>
      </c>
      <c r="F2" s="10" t="s">
        <v>31</v>
      </c>
      <c r="G2" s="10" t="s">
        <v>32</v>
      </c>
      <c r="H2" s="10" t="s">
        <v>33</v>
      </c>
      <c r="I2" s="10" t="s">
        <v>23</v>
      </c>
      <c r="J2" s="10" t="s">
        <v>24</v>
      </c>
    </row>
    <row r="3" spans="2:10" x14ac:dyDescent="0.3">
      <c r="B3" s="3" t="s">
        <v>34</v>
      </c>
      <c r="C3" s="16">
        <v>7058.3780332770002</v>
      </c>
      <c r="D3" s="16">
        <v>6705.1709183800003</v>
      </c>
      <c r="E3" s="16">
        <v>351.23557294400001</v>
      </c>
      <c r="F3" s="16">
        <v>1.971541953</v>
      </c>
      <c r="G3" s="16">
        <v>3187.8072890200001</v>
      </c>
      <c r="H3" s="16">
        <v>0.03</v>
      </c>
      <c r="I3" s="16">
        <v>3187.8372890199998</v>
      </c>
      <c r="J3" s="16">
        <v>-3870.5407442570004</v>
      </c>
    </row>
    <row r="4" spans="2:10" x14ac:dyDescent="0.3">
      <c r="B4" s="3" t="s">
        <v>35</v>
      </c>
      <c r="C4" s="16">
        <v>6908.3937599740002</v>
      </c>
      <c r="D4" s="16">
        <v>6556.7359564600001</v>
      </c>
      <c r="E4" s="16">
        <v>349.67624783299999</v>
      </c>
      <c r="F4" s="16">
        <v>1.9815556810000001</v>
      </c>
      <c r="G4" s="16">
        <v>5495.7498923500007</v>
      </c>
      <c r="H4" s="16">
        <v>8.6364300000000005E-3</v>
      </c>
      <c r="I4" s="16">
        <v>5495.7585287799993</v>
      </c>
      <c r="J4" s="16">
        <v>-1412.6352311940002</v>
      </c>
    </row>
    <row r="5" spans="2:10" x14ac:dyDescent="0.3">
      <c r="B5" s="3" t="s">
        <v>36</v>
      </c>
      <c r="C5" s="16">
        <v>7696.2529488179998</v>
      </c>
      <c r="D5" s="16">
        <v>7334.7036280500006</v>
      </c>
      <c r="E5" s="16">
        <v>359.61228863999997</v>
      </c>
      <c r="F5" s="16">
        <v>1.937032128</v>
      </c>
      <c r="G5" s="16">
        <v>6002.1591088499999</v>
      </c>
      <c r="H5" s="16">
        <v>0</v>
      </c>
      <c r="I5" s="16">
        <v>6002.1591088499999</v>
      </c>
      <c r="J5" s="16">
        <v>-1694.0938399679994</v>
      </c>
    </row>
    <row r="6" spans="2:10" x14ac:dyDescent="0.3">
      <c r="B6" s="12" t="s">
        <v>37</v>
      </c>
      <c r="C6" s="17">
        <v>21663.024742068999</v>
      </c>
      <c r="D6" s="17">
        <v>20596.610502890999</v>
      </c>
      <c r="E6" s="17">
        <v>1060.5241094170001</v>
      </c>
      <c r="F6" s="17">
        <v>5.8901297609999999</v>
      </c>
      <c r="G6" s="17">
        <v>14685.71629022</v>
      </c>
      <c r="H6" s="17">
        <v>3.8636429999999999E-2</v>
      </c>
      <c r="I6" s="17">
        <v>14685.754926649999</v>
      </c>
      <c r="J6" s="17">
        <v>-6977.2698154190002</v>
      </c>
    </row>
    <row r="7" spans="2:10" x14ac:dyDescent="0.3">
      <c r="B7" s="3" t="s">
        <v>38</v>
      </c>
      <c r="C7" s="16">
        <v>6872.1063670039994</v>
      </c>
      <c r="D7" s="16">
        <v>6507.6793006600001</v>
      </c>
      <c r="E7" s="16">
        <v>360.33885807400003</v>
      </c>
      <c r="F7" s="16">
        <v>4.08820827</v>
      </c>
      <c r="G7" s="16">
        <v>8911.6003593200003</v>
      </c>
      <c r="H7" s="16">
        <v>1.3602236000000001</v>
      </c>
      <c r="I7" s="16">
        <v>8912.9605829200009</v>
      </c>
      <c r="J7" s="16">
        <v>2040.8542159160004</v>
      </c>
    </row>
    <row r="8" spans="2:10" x14ac:dyDescent="0.3">
      <c r="B8" s="3" t="s">
        <v>1</v>
      </c>
      <c r="C8" s="16">
        <v>8546.4467733719994</v>
      </c>
      <c r="D8" s="16">
        <v>8180.7683047099999</v>
      </c>
      <c r="E8" s="16">
        <v>362.072430752</v>
      </c>
      <c r="F8" s="16">
        <v>3.60603791</v>
      </c>
      <c r="G8" s="16">
        <v>7296.3063982399999</v>
      </c>
      <c r="H8" s="16">
        <v>1.59923284</v>
      </c>
      <c r="I8" s="16">
        <v>7297.9056310799997</v>
      </c>
      <c r="J8" s="16">
        <v>-1248.5411422919999</v>
      </c>
    </row>
    <row r="9" spans="2:10" x14ac:dyDescent="0.3">
      <c r="B9" s="3" t="s">
        <v>39</v>
      </c>
      <c r="C9" s="16">
        <v>6932.9957111390004</v>
      </c>
      <c r="D9" s="16">
        <v>6601.4468556210004</v>
      </c>
      <c r="E9" s="16">
        <v>328.94752315600005</v>
      </c>
      <c r="F9" s="16">
        <v>2.6013323620000004</v>
      </c>
      <c r="G9" s="16">
        <v>7583.0931208100001</v>
      </c>
      <c r="H9" s="16">
        <v>0</v>
      </c>
      <c r="I9" s="16">
        <v>7583.0931208100001</v>
      </c>
      <c r="J9" s="16">
        <v>650.09740967100049</v>
      </c>
    </row>
    <row r="10" spans="2:10" x14ac:dyDescent="0.3">
      <c r="B10" s="12" t="s">
        <v>40</v>
      </c>
      <c r="C10" s="17">
        <v>22351.548851513999</v>
      </c>
      <c r="D10" s="17">
        <v>21289.894460990003</v>
      </c>
      <c r="E10" s="17">
        <v>1051.3588119819999</v>
      </c>
      <c r="F10" s="17">
        <v>10.295578541999999</v>
      </c>
      <c r="G10" s="17">
        <v>23790.999878369999</v>
      </c>
      <c r="H10" s="17">
        <v>2.9594564399999999</v>
      </c>
      <c r="I10" s="17">
        <v>23793.959334810002</v>
      </c>
      <c r="J10" s="17">
        <v>1442.4104832960015</v>
      </c>
    </row>
    <row r="11" spans="2:10" x14ac:dyDescent="0.3">
      <c r="B11" s="3" t="s">
        <v>41</v>
      </c>
      <c r="C11" s="16">
        <v>6677.0531347659999</v>
      </c>
      <c r="D11" s="16">
        <v>6356.9883734799996</v>
      </c>
      <c r="E11" s="16">
        <v>316.75138919900002</v>
      </c>
      <c r="F11" s="16">
        <v>3.3133720869999999</v>
      </c>
      <c r="G11" s="16">
        <v>7512.99816792</v>
      </c>
      <c r="H11" s="16">
        <v>0</v>
      </c>
      <c r="I11" s="16">
        <v>7512.99816792</v>
      </c>
      <c r="J11" s="16">
        <v>835.94503315400027</v>
      </c>
    </row>
    <row r="12" spans="2:10" x14ac:dyDescent="0.3">
      <c r="B12" s="3" t="s">
        <v>42</v>
      </c>
      <c r="C12" s="16">
        <v>6938.2425704379993</v>
      </c>
      <c r="D12" s="16">
        <v>6582.9396325789994</v>
      </c>
      <c r="E12" s="16">
        <v>352.27021931800004</v>
      </c>
      <c r="F12" s="16">
        <v>3.0327185410000004</v>
      </c>
      <c r="G12" s="16">
        <v>5485.6121243900006</v>
      </c>
      <c r="H12" s="16">
        <v>1.2803663600000001</v>
      </c>
      <c r="I12" s="16">
        <v>5486.8924907500004</v>
      </c>
      <c r="J12" s="16">
        <v>-1451.3500796879998</v>
      </c>
    </row>
    <row r="13" spans="2:10" x14ac:dyDescent="0.3">
      <c r="B13" s="3" t="s">
        <v>43</v>
      </c>
      <c r="C13" s="16">
        <v>7277.8109972140001</v>
      </c>
      <c r="D13" s="16">
        <v>6928.3231614089991</v>
      </c>
      <c r="E13" s="16">
        <v>347.14395406400001</v>
      </c>
      <c r="F13" s="16">
        <v>2.3438817410000001</v>
      </c>
      <c r="G13" s="16">
        <v>5198.18386749</v>
      </c>
      <c r="H13" s="16">
        <v>0.42447076</v>
      </c>
      <c r="I13" s="16">
        <v>5198.6083382500001</v>
      </c>
      <c r="J13" s="16">
        <v>-2079.202658964</v>
      </c>
    </row>
    <row r="14" spans="2:10" x14ac:dyDescent="0.3">
      <c r="B14" s="12" t="s">
        <v>44</v>
      </c>
      <c r="C14" s="17">
        <v>20893.106702418998</v>
      </c>
      <c r="D14" s="17">
        <v>19868.251167469996</v>
      </c>
      <c r="E14" s="17">
        <v>1016.165562581</v>
      </c>
      <c r="F14" s="17">
        <v>8.6899723680000012</v>
      </c>
      <c r="G14" s="17">
        <v>18196.7941598</v>
      </c>
      <c r="H14" s="17">
        <v>1.7048371200000001</v>
      </c>
      <c r="I14" s="17">
        <v>18198.49899692</v>
      </c>
      <c r="J14" s="17">
        <v>-2694.6077054990005</v>
      </c>
    </row>
    <row r="15" spans="2:10" x14ac:dyDescent="0.3">
      <c r="B15" s="3" t="s">
        <v>45</v>
      </c>
      <c r="C15" s="16">
        <v>7877.5512554340003</v>
      </c>
      <c r="D15" s="16">
        <v>7492.1537263500004</v>
      </c>
      <c r="E15" s="16">
        <v>381.84346896200003</v>
      </c>
      <c r="F15" s="16">
        <v>3.5540601220000001</v>
      </c>
      <c r="G15" s="16">
        <v>4332.2727416799999</v>
      </c>
      <c r="H15" s="16">
        <v>9.9342026999999984</v>
      </c>
      <c r="I15" s="16">
        <v>4342.2069443800001</v>
      </c>
      <c r="J15" s="16">
        <v>-3535.3443110539997</v>
      </c>
    </row>
    <row r="16" spans="2:10" x14ac:dyDescent="0.3">
      <c r="B16" s="3" t="s">
        <v>46</v>
      </c>
      <c r="C16" s="16">
        <v>7574.1453764090002</v>
      </c>
      <c r="D16" s="16">
        <v>7203.6906182499997</v>
      </c>
      <c r="E16" s="16">
        <v>367.26066579900004</v>
      </c>
      <c r="F16" s="16">
        <v>3.19409236</v>
      </c>
      <c r="G16" s="16">
        <v>8822.4743186399992</v>
      </c>
      <c r="H16" s="16">
        <v>4.0813179999999996</v>
      </c>
      <c r="I16" s="16">
        <v>8826.5556366399996</v>
      </c>
      <c r="J16" s="16">
        <v>1252.410260230999</v>
      </c>
    </row>
    <row r="17" spans="2:10" x14ac:dyDescent="0.3">
      <c r="B17" s="3" t="s">
        <v>47</v>
      </c>
      <c r="C17" s="16">
        <v>6580.6262479440002</v>
      </c>
      <c r="D17" s="16">
        <v>6259.4305629800001</v>
      </c>
      <c r="E17" s="16">
        <v>319.10464518399999</v>
      </c>
      <c r="F17" s="16">
        <v>2.09103978</v>
      </c>
      <c r="G17" s="16">
        <v>4746.9689581899993</v>
      </c>
      <c r="H17" s="16">
        <v>0.58549452000000002</v>
      </c>
      <c r="I17" s="16">
        <v>4747.5544527100001</v>
      </c>
      <c r="J17" s="16">
        <v>-1833.0717952340003</v>
      </c>
    </row>
    <row r="18" spans="2:10" x14ac:dyDescent="0.3">
      <c r="B18" s="12" t="s">
        <v>48</v>
      </c>
      <c r="C18" s="17">
        <v>22032.322879785999</v>
      </c>
      <c r="D18" s="17">
        <v>20955.274907579998</v>
      </c>
      <c r="E18" s="17">
        <v>1068.2087799440001</v>
      </c>
      <c r="F18" s="17">
        <v>8.839192262000001</v>
      </c>
      <c r="G18" s="17">
        <v>17901.71601851</v>
      </c>
      <c r="H18" s="17">
        <v>14.601015220000001</v>
      </c>
      <c r="I18" s="17">
        <v>17916.31703373</v>
      </c>
      <c r="J18" s="17">
        <v>-4116.0058460559994</v>
      </c>
    </row>
    <row r="19" spans="2:10" x14ac:dyDescent="0.3">
      <c r="B19" s="12" t="s">
        <v>49</v>
      </c>
      <c r="C19" s="17">
        <v>86940.003175788996</v>
      </c>
      <c r="D19" s="17">
        <v>82710.031038930014</v>
      </c>
      <c r="E19" s="17">
        <v>4196.2572639250002</v>
      </c>
      <c r="F19" s="17">
        <v>33.714872933999999</v>
      </c>
      <c r="G19" s="17">
        <v>74575.226346899988</v>
      </c>
      <c r="H19" s="17">
        <v>19.303945210000002</v>
      </c>
      <c r="I19" s="17">
        <v>74594.530292109994</v>
      </c>
      <c r="J19" s="17">
        <v>-12345.472883679</v>
      </c>
    </row>
    <row r="20" spans="2:10" x14ac:dyDescent="0.3">
      <c r="B20" s="3" t="s">
        <v>50</v>
      </c>
      <c r="C20" s="16">
        <v>6740.7402288399999</v>
      </c>
      <c r="D20" s="16">
        <v>6402.9048702800001</v>
      </c>
      <c r="E20" s="16">
        <v>335.56913771899997</v>
      </c>
      <c r="F20" s="16">
        <v>2.266220841</v>
      </c>
      <c r="G20" s="16">
        <v>4933.1276769700007</v>
      </c>
      <c r="H20" s="16">
        <v>0.78760562000000001</v>
      </c>
      <c r="I20" s="16">
        <v>4933.9152825900001</v>
      </c>
      <c r="J20" s="16">
        <v>-1806.82494625</v>
      </c>
    </row>
    <row r="21" spans="2:10" x14ac:dyDescent="0.3">
      <c r="B21" s="13" t="s">
        <v>35</v>
      </c>
      <c r="C21" s="16">
        <v>10076.021591612</v>
      </c>
      <c r="D21" s="16">
        <v>9788.9613489599997</v>
      </c>
      <c r="E21" s="16">
        <v>285.76530471199999</v>
      </c>
      <c r="F21" s="16">
        <v>1.2949379399999998</v>
      </c>
      <c r="G21" s="16">
        <v>5639.2062782499997</v>
      </c>
      <c r="H21" s="16">
        <v>0</v>
      </c>
      <c r="I21" s="16">
        <v>5639.2062782499997</v>
      </c>
      <c r="J21" s="16">
        <v>-4436.8153133619999</v>
      </c>
    </row>
    <row r="22" spans="2:10" x14ac:dyDescent="0.3">
      <c r="B22" s="13" t="s">
        <v>36</v>
      </c>
      <c r="C22" s="16">
        <v>5300.1353501359999</v>
      </c>
      <c r="D22" s="16">
        <v>5083.8919670509995</v>
      </c>
      <c r="E22" s="16">
        <v>215.355956475</v>
      </c>
      <c r="F22" s="16">
        <v>0.88742661</v>
      </c>
      <c r="G22" s="16">
        <v>3961.8736449499997</v>
      </c>
      <c r="H22" s="16">
        <v>0.64027052000000007</v>
      </c>
      <c r="I22" s="16">
        <v>3962.5139154699996</v>
      </c>
      <c r="J22" s="16">
        <v>-1337.6214346659999</v>
      </c>
    </row>
    <row r="23" spans="2:10" x14ac:dyDescent="0.3">
      <c r="B23" s="12" t="s">
        <v>37</v>
      </c>
      <c r="C23" s="17">
        <v>22116.897170587003</v>
      </c>
      <c r="D23" s="17">
        <v>21275.758186291001</v>
      </c>
      <c r="E23" s="17">
        <v>836.69039890600004</v>
      </c>
      <c r="F23" s="17">
        <v>4.4485853899999999</v>
      </c>
      <c r="G23" s="17">
        <v>14534.207600170001</v>
      </c>
      <c r="H23" s="17">
        <v>1.42787614</v>
      </c>
      <c r="I23" s="17">
        <v>14535.635476309999</v>
      </c>
      <c r="J23" s="17">
        <v>-7581.2616942770028</v>
      </c>
    </row>
    <row r="24" spans="2:10" x14ac:dyDescent="0.3">
      <c r="B24" s="14" t="s">
        <v>38</v>
      </c>
      <c r="C24" s="16">
        <v>8408.435473720001</v>
      </c>
      <c r="D24" s="16">
        <v>8002.8703271100003</v>
      </c>
      <c r="E24" s="16">
        <v>403.39991771699999</v>
      </c>
      <c r="F24" s="16">
        <v>2.1652288930000001</v>
      </c>
      <c r="G24" s="16">
        <v>6209.12468145</v>
      </c>
      <c r="H24" s="16">
        <v>0.61917302000000007</v>
      </c>
      <c r="I24" s="16">
        <v>6209.7438544699999</v>
      </c>
      <c r="J24" s="16">
        <v>-2198.6916192499998</v>
      </c>
    </row>
    <row r="25" spans="2:10" x14ac:dyDescent="0.3">
      <c r="B25" s="15" t="s">
        <v>1</v>
      </c>
      <c r="C25" s="18">
        <v>8065.471785279</v>
      </c>
      <c r="D25" s="18">
        <v>7718.3055552309997</v>
      </c>
      <c r="E25" s="18">
        <v>345.41937915699998</v>
      </c>
      <c r="F25" s="18">
        <v>1.746850891</v>
      </c>
      <c r="G25" s="18">
        <v>4816.5905765200005</v>
      </c>
      <c r="H25" s="18">
        <v>0.87993568</v>
      </c>
      <c r="I25" s="18">
        <v>4817.4705121999996</v>
      </c>
      <c r="J25" s="18">
        <v>-3248.0012730790004</v>
      </c>
    </row>
    <row r="26" spans="2:10" x14ac:dyDescent="0.3">
      <c r="B26" s="12" t="s">
        <v>62</v>
      </c>
      <c r="C26" s="17">
        <v>-342.96368844100107</v>
      </c>
      <c r="D26" s="17">
        <v>-284.56477187900055</v>
      </c>
      <c r="E26" s="17">
        <v>-57.980538560000014</v>
      </c>
      <c r="F26" s="17">
        <v>-0.41837800200000008</v>
      </c>
      <c r="G26" s="17">
        <v>-1392.5341049299996</v>
      </c>
      <c r="H26" s="17">
        <v>0.26076265999999992</v>
      </c>
      <c r="I26" s="17">
        <v>-1392.2733422700003</v>
      </c>
      <c r="J26" s="17">
        <v>-1049.3096538290006</v>
      </c>
    </row>
    <row r="27" spans="2:10" x14ac:dyDescent="0.3">
      <c r="B27" s="34" t="s">
        <v>63</v>
      </c>
      <c r="C27" s="74">
        <v>-4.0788050228001511</v>
      </c>
      <c r="D27" s="74">
        <v>-3.5557838656341532</v>
      </c>
      <c r="E27" s="74">
        <v>-14.372967373948626</v>
      </c>
      <c r="F27" s="74">
        <v>-19.322576165161124</v>
      </c>
      <c r="G27" s="74">
        <v>-22.427220846285291</v>
      </c>
      <c r="H27" s="74">
        <v>42.114667722440473</v>
      </c>
      <c r="I27" s="74">
        <v>-22.420785380185869</v>
      </c>
      <c r="J27" s="74">
        <v>47.724275866705341</v>
      </c>
    </row>
    <row r="30" spans="2:10" x14ac:dyDescent="0.3">
      <c r="C30" s="76"/>
      <c r="D30" s="76"/>
      <c r="E30" s="76"/>
      <c r="F30" s="76"/>
      <c r="G30" s="76"/>
      <c r="H30" s="76"/>
      <c r="I30" s="76"/>
    </row>
    <row r="32" spans="2:10" x14ac:dyDescent="0.3">
      <c r="C32" s="77"/>
      <c r="D32" s="77"/>
      <c r="E32" s="77"/>
      <c r="F32" s="77"/>
      <c r="G32" s="77"/>
      <c r="H32" s="77"/>
      <c r="I32" s="7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6"/>
  <sheetViews>
    <sheetView topLeftCell="A13" workbookViewId="0">
      <selection activeCell="N1" sqref="A1:N1048576"/>
    </sheetView>
  </sheetViews>
  <sheetFormatPr defaultRowHeight="14.5" x14ac:dyDescent="0.35"/>
  <cols>
    <col min="2" max="2" width="8.7265625" style="2"/>
    <col min="3" max="3" width="6.26953125" style="2" bestFit="1" customWidth="1"/>
    <col min="4" max="4" width="6.453125" style="2" customWidth="1"/>
    <col min="5" max="5" width="7.26953125" style="2" customWidth="1"/>
    <col min="6" max="6" width="7" style="2" customWidth="1"/>
    <col min="7" max="7" width="5.81640625" style="2" customWidth="1"/>
    <col min="8" max="8" width="7.7265625" style="2" customWidth="1"/>
    <col min="9" max="10" width="6.26953125" style="2" bestFit="1" customWidth="1"/>
    <col min="11" max="11" width="6" style="2" customWidth="1"/>
    <col min="12" max="12" width="7.453125" style="2" bestFit="1" customWidth="1"/>
    <col min="13" max="13" width="6.26953125" style="2" bestFit="1" customWidth="1"/>
    <col min="14" max="14" width="6" style="2" customWidth="1"/>
    <col min="15" max="15" width="7.453125" style="2" customWidth="1"/>
  </cols>
  <sheetData>
    <row r="1" spans="2:15" s="58" customFormat="1" x14ac:dyDescent="0.35"/>
    <row r="2" spans="2:15" ht="84" x14ac:dyDescent="0.35">
      <c r="B2" s="11" t="s">
        <v>2</v>
      </c>
      <c r="C2" s="26" t="s">
        <v>3</v>
      </c>
      <c r="D2" s="26" t="s">
        <v>57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58</v>
      </c>
      <c r="K2" s="26" t="s">
        <v>59</v>
      </c>
      <c r="L2" s="26" t="s">
        <v>9</v>
      </c>
      <c r="M2" s="26" t="s">
        <v>10</v>
      </c>
      <c r="N2" s="26" t="s">
        <v>60</v>
      </c>
      <c r="O2" s="26" t="s">
        <v>61</v>
      </c>
    </row>
    <row r="3" spans="2:15" x14ac:dyDescent="0.35">
      <c r="B3" s="3" t="s">
        <v>34</v>
      </c>
      <c r="C3" s="27">
        <v>646.87139845900003</v>
      </c>
      <c r="D3" s="27">
        <v>1046.4069538200001</v>
      </c>
      <c r="E3" s="27">
        <v>1113.5821660480001</v>
      </c>
      <c r="F3" s="27">
        <v>1292.74893939</v>
      </c>
      <c r="G3" s="27">
        <v>62.664147819</v>
      </c>
      <c r="H3" s="27">
        <v>1261.4527075610001</v>
      </c>
      <c r="I3" s="27">
        <v>327.03256075300004</v>
      </c>
      <c r="J3" s="27">
        <v>67.519221709999997</v>
      </c>
      <c r="K3" s="27">
        <v>167.327426446</v>
      </c>
      <c r="L3" s="27">
        <v>679.28673380299995</v>
      </c>
      <c r="M3" s="27">
        <v>157.79736212099999</v>
      </c>
      <c r="N3" s="27">
        <v>235.68841534799958</v>
      </c>
      <c r="O3" s="27">
        <v>7058.3780332779997</v>
      </c>
    </row>
    <row r="4" spans="2:15" x14ac:dyDescent="0.35">
      <c r="B4" s="3" t="s">
        <v>35</v>
      </c>
      <c r="C4" s="27">
        <v>808.34935135500007</v>
      </c>
      <c r="D4" s="27">
        <v>542.44013500000005</v>
      </c>
      <c r="E4" s="27">
        <v>1266.6758628800001</v>
      </c>
      <c r="F4" s="27">
        <v>1163.233433251</v>
      </c>
      <c r="G4" s="27">
        <v>85.100051276999992</v>
      </c>
      <c r="H4" s="27">
        <v>1166.7947923020001</v>
      </c>
      <c r="I4" s="27">
        <v>414.35032164</v>
      </c>
      <c r="J4" s="27">
        <v>74.938038702</v>
      </c>
      <c r="K4" s="27">
        <v>205.98696098300002</v>
      </c>
      <c r="L4" s="27">
        <v>727.77040050300002</v>
      </c>
      <c r="M4" s="27">
        <v>181.789347445</v>
      </c>
      <c r="N4" s="27">
        <v>270.96506463499929</v>
      </c>
      <c r="O4" s="27">
        <v>6908.3937599729998</v>
      </c>
    </row>
    <row r="5" spans="2:15" x14ac:dyDescent="0.35">
      <c r="B5" s="3" t="s">
        <v>36</v>
      </c>
      <c r="C5" s="27">
        <v>818.34881334500005</v>
      </c>
      <c r="D5" s="27">
        <v>1091.2888370599999</v>
      </c>
      <c r="E5" s="27">
        <v>1232.947637559</v>
      </c>
      <c r="F5" s="27">
        <v>1355.934851964</v>
      </c>
      <c r="G5" s="27">
        <v>88.965216370000007</v>
      </c>
      <c r="H5" s="27">
        <v>1190.3116901400001</v>
      </c>
      <c r="I5" s="27">
        <v>444.674322889</v>
      </c>
      <c r="J5" s="27">
        <v>88.669618290000003</v>
      </c>
      <c r="K5" s="27">
        <v>235.03095523600001</v>
      </c>
      <c r="L5" s="27">
        <v>727.312355142</v>
      </c>
      <c r="M5" s="27">
        <v>179.20634045200001</v>
      </c>
      <c r="N5" s="27">
        <v>243.56231037100028</v>
      </c>
      <c r="O5" s="27">
        <v>7696.2529488179998</v>
      </c>
    </row>
    <row r="6" spans="2:15" x14ac:dyDescent="0.35">
      <c r="B6" s="12" t="s">
        <v>37</v>
      </c>
      <c r="C6" s="28">
        <v>2273.5695631599997</v>
      </c>
      <c r="D6" s="28">
        <v>2680.1359258800003</v>
      </c>
      <c r="E6" s="28">
        <v>3613.2056664870001</v>
      </c>
      <c r="F6" s="28">
        <v>3811.9172246050002</v>
      </c>
      <c r="G6" s="28">
        <v>236.729415467</v>
      </c>
      <c r="H6" s="28">
        <v>3618.5591900029999</v>
      </c>
      <c r="I6" s="28">
        <v>1186.057205282</v>
      </c>
      <c r="J6" s="28">
        <v>231.12687870300002</v>
      </c>
      <c r="K6" s="28">
        <v>608.34534266599996</v>
      </c>
      <c r="L6" s="28">
        <v>2134.369489448</v>
      </c>
      <c r="M6" s="28">
        <v>518.79305001700004</v>
      </c>
      <c r="N6" s="28">
        <v>750.21579035100558</v>
      </c>
      <c r="O6" s="28">
        <v>21663.024742068999</v>
      </c>
    </row>
    <row r="7" spans="2:15" x14ac:dyDescent="0.35">
      <c r="B7" s="3" t="s">
        <v>38</v>
      </c>
      <c r="C7" s="27">
        <v>669.25449125600005</v>
      </c>
      <c r="D7" s="27">
        <v>376.49117361000003</v>
      </c>
      <c r="E7" s="27">
        <v>1076.630415069</v>
      </c>
      <c r="F7" s="27">
        <v>1809.9474414660001</v>
      </c>
      <c r="G7" s="27">
        <v>87.561009377000005</v>
      </c>
      <c r="H7" s="27">
        <v>987.04251385599991</v>
      </c>
      <c r="I7" s="27">
        <v>395.63751394599996</v>
      </c>
      <c r="J7" s="27">
        <v>96.155145052999998</v>
      </c>
      <c r="K7" s="27">
        <v>226.56997741299998</v>
      </c>
      <c r="L7" s="27">
        <v>727.69726055399997</v>
      </c>
      <c r="M7" s="27">
        <v>191.75037255800001</v>
      </c>
      <c r="N7" s="27">
        <v>227.3690528459997</v>
      </c>
      <c r="O7" s="27">
        <v>6872.1063670039994</v>
      </c>
    </row>
    <row r="8" spans="2:15" x14ac:dyDescent="0.35">
      <c r="B8" s="3" t="s">
        <v>1</v>
      </c>
      <c r="C8" s="27">
        <v>784.16306031900001</v>
      </c>
      <c r="D8" s="27">
        <v>1818.3887859900001</v>
      </c>
      <c r="E8" s="27">
        <v>1281.2369834130002</v>
      </c>
      <c r="F8" s="27">
        <v>1534.2024496659999</v>
      </c>
      <c r="G8" s="27">
        <v>92.526682499000003</v>
      </c>
      <c r="H8" s="27">
        <v>1242.4880239849999</v>
      </c>
      <c r="I8" s="27">
        <v>454.66679667900002</v>
      </c>
      <c r="J8" s="27">
        <v>101.09386430799999</v>
      </c>
      <c r="K8" s="27">
        <v>233.19064005799999</v>
      </c>
      <c r="L8" s="27">
        <v>586.14245133899999</v>
      </c>
      <c r="M8" s="27">
        <v>187.12846022900001</v>
      </c>
      <c r="N8" s="27">
        <v>231.21857488700104</v>
      </c>
      <c r="O8" s="27">
        <v>8546.4467733719994</v>
      </c>
    </row>
    <row r="9" spans="2:15" x14ac:dyDescent="0.35">
      <c r="B9" s="3" t="s">
        <v>39</v>
      </c>
      <c r="C9" s="27">
        <v>724.53758858399999</v>
      </c>
      <c r="D9" s="27">
        <v>714.30254907000005</v>
      </c>
      <c r="E9" s="27">
        <v>1111.8044216070002</v>
      </c>
      <c r="F9" s="27">
        <v>1438.9184062699999</v>
      </c>
      <c r="G9" s="27">
        <v>103.76257519400001</v>
      </c>
      <c r="H9" s="27">
        <v>1123.882535427</v>
      </c>
      <c r="I9" s="27">
        <v>381.21897242</v>
      </c>
      <c r="J9" s="27">
        <v>97.786144596</v>
      </c>
      <c r="K9" s="27">
        <v>165.84189531799998</v>
      </c>
      <c r="L9" s="27">
        <v>644.21460727699991</v>
      </c>
      <c r="M9" s="27">
        <v>181.36518438800002</v>
      </c>
      <c r="N9" s="27">
        <v>245.36083098799895</v>
      </c>
      <c r="O9" s="27">
        <v>6932.9957111390004</v>
      </c>
    </row>
    <row r="10" spans="2:15" x14ac:dyDescent="0.35">
      <c r="B10" s="12" t="s">
        <v>40</v>
      </c>
      <c r="C10" s="28">
        <v>2177.9551401599997</v>
      </c>
      <c r="D10" s="28">
        <v>2909.1825086700001</v>
      </c>
      <c r="E10" s="28">
        <v>3469.6718200890004</v>
      </c>
      <c r="F10" s="28">
        <v>4783.0682974020001</v>
      </c>
      <c r="G10" s="28">
        <v>283.85026706899998</v>
      </c>
      <c r="H10" s="28">
        <v>3353.4130732670001</v>
      </c>
      <c r="I10" s="28">
        <v>1231.523283045</v>
      </c>
      <c r="J10" s="28">
        <v>295.03515395700003</v>
      </c>
      <c r="K10" s="28">
        <v>625.602512789</v>
      </c>
      <c r="L10" s="28">
        <v>1958.0543191710001</v>
      </c>
      <c r="M10" s="28">
        <v>560.24401717499995</v>
      </c>
      <c r="N10" s="28">
        <v>703.9484587199936</v>
      </c>
      <c r="O10" s="28">
        <v>22351.548851513999</v>
      </c>
    </row>
    <row r="11" spans="2:15" x14ac:dyDescent="0.35">
      <c r="B11" s="3" t="s">
        <v>41</v>
      </c>
      <c r="C11" s="27">
        <v>665.09208484999999</v>
      </c>
      <c r="D11" s="27">
        <v>645.14220110999997</v>
      </c>
      <c r="E11" s="27">
        <v>1024.239795382</v>
      </c>
      <c r="F11" s="27">
        <v>1506.8539729909999</v>
      </c>
      <c r="G11" s="27">
        <v>94.774236830999996</v>
      </c>
      <c r="H11" s="27">
        <v>1062.3281615219998</v>
      </c>
      <c r="I11" s="27">
        <v>382.647725025</v>
      </c>
      <c r="J11" s="27">
        <v>110.763609782</v>
      </c>
      <c r="K11" s="27">
        <v>187.98206748800001</v>
      </c>
      <c r="L11" s="27">
        <v>574.15930430499998</v>
      </c>
      <c r="M11" s="27">
        <v>177.04487114399998</v>
      </c>
      <c r="N11" s="27">
        <v>246.02510433600045</v>
      </c>
      <c r="O11" s="27">
        <v>6677.0531347659999</v>
      </c>
    </row>
    <row r="12" spans="2:15" x14ac:dyDescent="0.35">
      <c r="B12" s="3" t="s">
        <v>42</v>
      </c>
      <c r="C12" s="27">
        <v>730.55275936600003</v>
      </c>
      <c r="D12" s="27">
        <v>381.62174451999999</v>
      </c>
      <c r="E12" s="27">
        <v>1241.176698664</v>
      </c>
      <c r="F12" s="27">
        <v>1544.8101182390001</v>
      </c>
      <c r="G12" s="27">
        <v>100.61800729000001</v>
      </c>
      <c r="H12" s="27">
        <v>1129.926567795</v>
      </c>
      <c r="I12" s="27">
        <v>407.41926707900001</v>
      </c>
      <c r="J12" s="27">
        <v>99.727778930999989</v>
      </c>
      <c r="K12" s="27">
        <v>238.41143589500001</v>
      </c>
      <c r="L12" s="27">
        <v>597.90963310000006</v>
      </c>
      <c r="M12" s="27">
        <v>219.38155246399998</v>
      </c>
      <c r="N12" s="27">
        <v>246.68700709499836</v>
      </c>
      <c r="O12" s="27">
        <v>6938.2425704379993</v>
      </c>
    </row>
    <row r="13" spans="2:15" x14ac:dyDescent="0.35">
      <c r="B13" s="3" t="s">
        <v>43</v>
      </c>
      <c r="C13" s="27">
        <v>796.55425621800009</v>
      </c>
      <c r="D13" s="27">
        <v>743.38847585999997</v>
      </c>
      <c r="E13" s="27">
        <v>1195.806330378</v>
      </c>
      <c r="F13" s="27">
        <v>1302.7502939139999</v>
      </c>
      <c r="G13" s="27">
        <v>116.67810785600001</v>
      </c>
      <c r="H13" s="27">
        <v>1449.5957812939998</v>
      </c>
      <c r="I13" s="27">
        <v>410.09765058400001</v>
      </c>
      <c r="J13" s="27">
        <v>97.981424758000003</v>
      </c>
      <c r="K13" s="27">
        <v>219.641799021</v>
      </c>
      <c r="L13" s="27">
        <v>460.68797412399999</v>
      </c>
      <c r="M13" s="27">
        <v>191.33754043100001</v>
      </c>
      <c r="N13" s="27">
        <v>293.29136277600003</v>
      </c>
      <c r="O13" s="27">
        <v>7277.8109972140001</v>
      </c>
    </row>
    <row r="14" spans="2:15" x14ac:dyDescent="0.35">
      <c r="B14" s="12" t="s">
        <v>44</v>
      </c>
      <c r="C14" s="28">
        <v>2192.1991004330002</v>
      </c>
      <c r="D14" s="28">
        <v>1770.1524214900001</v>
      </c>
      <c r="E14" s="28">
        <v>3461.222824423</v>
      </c>
      <c r="F14" s="28">
        <v>4354.4143851440003</v>
      </c>
      <c r="G14" s="28">
        <v>312.07035197699997</v>
      </c>
      <c r="H14" s="28">
        <v>3641.8505106120001</v>
      </c>
      <c r="I14" s="28">
        <v>1200.164642688</v>
      </c>
      <c r="J14" s="28">
        <v>308.47281347000001</v>
      </c>
      <c r="K14" s="28">
        <v>646.03530240400005</v>
      </c>
      <c r="L14" s="28">
        <v>1632.756911529</v>
      </c>
      <c r="M14" s="28">
        <v>587.76396403900003</v>
      </c>
      <c r="N14" s="28">
        <v>786.00347420999913</v>
      </c>
      <c r="O14" s="28">
        <v>20893.106702418998</v>
      </c>
    </row>
    <row r="15" spans="2:15" x14ac:dyDescent="0.35">
      <c r="B15" s="3" t="s">
        <v>45</v>
      </c>
      <c r="C15" s="27">
        <v>926.01277531899996</v>
      </c>
      <c r="D15" s="27">
        <v>681.77115107000009</v>
      </c>
      <c r="E15" s="27">
        <v>1228.748707811</v>
      </c>
      <c r="F15" s="27">
        <v>1358.3149423959999</v>
      </c>
      <c r="G15" s="27">
        <v>119.34408060600001</v>
      </c>
      <c r="H15" s="27">
        <v>1610.396390402</v>
      </c>
      <c r="I15" s="27">
        <v>430.10030794400001</v>
      </c>
      <c r="J15" s="27">
        <v>97.218124967999998</v>
      </c>
      <c r="K15" s="27">
        <v>260.46349341000001</v>
      </c>
      <c r="L15" s="27">
        <v>656.030461941</v>
      </c>
      <c r="M15" s="27">
        <v>210.14742192199998</v>
      </c>
      <c r="N15" s="27">
        <v>299.0033976449995</v>
      </c>
      <c r="O15" s="27">
        <v>7877.5512554340003</v>
      </c>
    </row>
    <row r="16" spans="2:15" x14ac:dyDescent="0.35">
      <c r="B16" s="3" t="s">
        <v>46</v>
      </c>
      <c r="C16" s="27">
        <v>887.83633080599998</v>
      </c>
      <c r="D16" s="27">
        <v>733.69350560999999</v>
      </c>
      <c r="E16" s="27">
        <v>1342.805034061</v>
      </c>
      <c r="F16" s="27">
        <v>1464.427694298</v>
      </c>
      <c r="G16" s="27">
        <v>112.34192330400001</v>
      </c>
      <c r="H16" s="27">
        <v>1342.628487063</v>
      </c>
      <c r="I16" s="27">
        <v>408.81862989299998</v>
      </c>
      <c r="J16" s="27">
        <v>90.742585355000003</v>
      </c>
      <c r="K16" s="27">
        <v>228.86752097299998</v>
      </c>
      <c r="L16" s="27">
        <v>456.46372675700002</v>
      </c>
      <c r="M16" s="27">
        <v>220.55822870100002</v>
      </c>
      <c r="N16" s="27">
        <v>284.96170958800127</v>
      </c>
      <c r="O16" s="27">
        <v>7574.1453764090002</v>
      </c>
    </row>
    <row r="17" spans="2:15" x14ac:dyDescent="0.35">
      <c r="B17" s="3" t="s">
        <v>47</v>
      </c>
      <c r="C17" s="27">
        <v>677.75325108699997</v>
      </c>
      <c r="D17" s="27">
        <v>657.34832959000005</v>
      </c>
      <c r="E17" s="27">
        <v>1126.294590968</v>
      </c>
      <c r="F17" s="27">
        <v>1169.282600818</v>
      </c>
      <c r="G17" s="27">
        <v>91.770176513999999</v>
      </c>
      <c r="H17" s="27">
        <v>1307.72479047</v>
      </c>
      <c r="I17" s="27">
        <v>334.85780711400002</v>
      </c>
      <c r="J17" s="27">
        <v>87.546973913000002</v>
      </c>
      <c r="K17" s="27">
        <v>201.388022132</v>
      </c>
      <c r="L17" s="27">
        <v>574.49501493799994</v>
      </c>
      <c r="M17" s="27">
        <v>171.211713363</v>
      </c>
      <c r="N17" s="27">
        <v>180.9529770369997</v>
      </c>
      <c r="O17" s="27">
        <v>6580.6262479440002</v>
      </c>
    </row>
    <row r="18" spans="2:15" x14ac:dyDescent="0.35">
      <c r="B18" s="12" t="s">
        <v>48</v>
      </c>
      <c r="C18" s="28">
        <v>2491.6023572109998</v>
      </c>
      <c r="D18" s="28">
        <v>2072.8129862699998</v>
      </c>
      <c r="E18" s="28">
        <v>3697.8483328400002</v>
      </c>
      <c r="F18" s="28">
        <v>3992.0252375129999</v>
      </c>
      <c r="G18" s="28">
        <v>323.45618042400002</v>
      </c>
      <c r="H18" s="28">
        <v>4260.7496679349997</v>
      </c>
      <c r="I18" s="28">
        <v>1173.776744951</v>
      </c>
      <c r="J18" s="28">
        <v>275.507684235</v>
      </c>
      <c r="K18" s="28">
        <v>690.71903651499997</v>
      </c>
      <c r="L18" s="28">
        <v>1686.9892036370002</v>
      </c>
      <c r="M18" s="28">
        <v>601.91736398700004</v>
      </c>
      <c r="N18" s="28">
        <v>764.91808426900104</v>
      </c>
      <c r="O18" s="28">
        <v>22032.322879787</v>
      </c>
    </row>
    <row r="19" spans="2:15" x14ac:dyDescent="0.35">
      <c r="B19" s="12" t="s">
        <v>49</v>
      </c>
      <c r="C19" s="28">
        <v>9135.3261609640012</v>
      </c>
      <c r="D19" s="28">
        <v>9432.2838423100002</v>
      </c>
      <c r="E19" s="28">
        <v>14241.948643839001</v>
      </c>
      <c r="F19" s="28">
        <v>16941.425144664001</v>
      </c>
      <c r="G19" s="28">
        <v>1156.106214937</v>
      </c>
      <c r="H19" s="28">
        <v>14874.572441818002</v>
      </c>
      <c r="I19" s="28">
        <v>4791.5218759649997</v>
      </c>
      <c r="J19" s="28">
        <v>1110.1425303659998</v>
      </c>
      <c r="K19" s="28">
        <v>2570.7021943740001</v>
      </c>
      <c r="L19" s="28">
        <v>7412.1699237840003</v>
      </c>
      <c r="M19" s="28">
        <v>2268.7183952169999</v>
      </c>
      <c r="N19" s="28">
        <v>3005.0858075500182</v>
      </c>
      <c r="O19" s="28">
        <v>86940.003175787991</v>
      </c>
    </row>
    <row r="20" spans="2:15" x14ac:dyDescent="0.35">
      <c r="B20" s="3" t="s">
        <v>50</v>
      </c>
      <c r="C20" s="27">
        <v>786.55326309999998</v>
      </c>
      <c r="D20" s="27">
        <v>502.12488432999999</v>
      </c>
      <c r="E20" s="27">
        <v>1278.451643614</v>
      </c>
      <c r="F20" s="27">
        <v>1593.0736163020001</v>
      </c>
      <c r="G20" s="27">
        <v>61.829244037000002</v>
      </c>
      <c r="H20" s="27">
        <v>1180.043222731</v>
      </c>
      <c r="I20" s="27">
        <v>266.505381908</v>
      </c>
      <c r="J20" s="27">
        <v>74.630730702999998</v>
      </c>
      <c r="K20" s="27">
        <v>160.73700509</v>
      </c>
      <c r="L20" s="27">
        <v>512.81096543000001</v>
      </c>
      <c r="M20" s="27">
        <v>133.88976448400001</v>
      </c>
      <c r="N20" s="27">
        <v>190.09050711099911</v>
      </c>
      <c r="O20" s="27">
        <v>6740.7402288399999</v>
      </c>
    </row>
    <row r="21" spans="2:15" x14ac:dyDescent="0.35">
      <c r="B21" s="13" t="s">
        <v>35</v>
      </c>
      <c r="C21" s="27">
        <v>788.11665877100006</v>
      </c>
      <c r="D21" s="27">
        <v>4725.3699529200003</v>
      </c>
      <c r="E21" s="27">
        <v>1061.063167542</v>
      </c>
      <c r="F21" s="27">
        <v>1045.0453828239999</v>
      </c>
      <c r="G21" s="27">
        <v>60.582543923999999</v>
      </c>
      <c r="H21" s="27">
        <v>1001.881266454</v>
      </c>
      <c r="I21" s="27">
        <v>315.14947993499999</v>
      </c>
      <c r="J21" s="27">
        <v>75.427963601999991</v>
      </c>
      <c r="K21" s="27">
        <v>215.97495726599999</v>
      </c>
      <c r="L21" s="27">
        <v>423.39925833999996</v>
      </c>
      <c r="M21" s="27">
        <v>166.73584373100002</v>
      </c>
      <c r="N21" s="27">
        <v>197.27511630299949</v>
      </c>
      <c r="O21" s="27">
        <v>10076.021591612</v>
      </c>
    </row>
    <row r="22" spans="2:15" x14ac:dyDescent="0.35">
      <c r="B22" s="13" t="s">
        <v>36</v>
      </c>
      <c r="C22" s="27">
        <v>471.01216661000001</v>
      </c>
      <c r="D22" s="27">
        <v>1425.41889234</v>
      </c>
      <c r="E22" s="27">
        <v>659.50312718499993</v>
      </c>
      <c r="F22" s="27">
        <v>825.81650910899998</v>
      </c>
      <c r="G22" s="27">
        <v>46.937303632999999</v>
      </c>
      <c r="H22" s="27">
        <v>917.02835615900005</v>
      </c>
      <c r="I22" s="27">
        <v>177.743934537</v>
      </c>
      <c r="J22" s="27">
        <v>47.341911651000004</v>
      </c>
      <c r="K22" s="27">
        <v>130.53631457899999</v>
      </c>
      <c r="L22" s="27">
        <v>369.50894077700002</v>
      </c>
      <c r="M22" s="27">
        <v>109.48774647900001</v>
      </c>
      <c r="N22" s="27">
        <v>119.80014707699966</v>
      </c>
      <c r="O22" s="27">
        <v>5300.1353501359999</v>
      </c>
    </row>
    <row r="23" spans="2:15" x14ac:dyDescent="0.35">
      <c r="B23" s="32" t="s">
        <v>37</v>
      </c>
      <c r="C23" s="30">
        <v>2045.6820884809999</v>
      </c>
      <c r="D23" s="30">
        <v>6652.91372959</v>
      </c>
      <c r="E23" s="30">
        <v>2999.017938342</v>
      </c>
      <c r="F23" s="30">
        <v>3463.9355082350003</v>
      </c>
      <c r="G23" s="30">
        <v>169.34909159400001</v>
      </c>
      <c r="H23" s="30">
        <v>3098.9528453439998</v>
      </c>
      <c r="I23" s="30">
        <v>759.39879638100001</v>
      </c>
      <c r="J23" s="30">
        <v>197.40060595599999</v>
      </c>
      <c r="K23" s="30">
        <v>507.24827693499998</v>
      </c>
      <c r="L23" s="30">
        <v>1305.719164546</v>
      </c>
      <c r="M23" s="30">
        <v>410.11335469300002</v>
      </c>
      <c r="N23" s="30">
        <v>507.16577048999784</v>
      </c>
      <c r="O23" s="30">
        <v>22116.897170587003</v>
      </c>
    </row>
    <row r="24" spans="2:15" x14ac:dyDescent="0.35">
      <c r="B24" s="14" t="s">
        <v>38</v>
      </c>
      <c r="C24" s="29">
        <v>733.757238132</v>
      </c>
      <c r="D24" s="29">
        <v>985.5749933300001</v>
      </c>
      <c r="E24" s="29">
        <v>931.64354472599996</v>
      </c>
      <c r="F24" s="29">
        <v>1897.951143471</v>
      </c>
      <c r="G24" s="29">
        <v>79.902347918999993</v>
      </c>
      <c r="H24" s="29">
        <v>1438.005423935</v>
      </c>
      <c r="I24" s="29">
        <v>316.701655614</v>
      </c>
      <c r="J24" s="29">
        <v>76.014227587999997</v>
      </c>
      <c r="K24" s="29">
        <v>219.92937952299999</v>
      </c>
      <c r="L24" s="29">
        <v>1361.5591776839999</v>
      </c>
      <c r="M24" s="29">
        <v>156.52795967399999</v>
      </c>
      <c r="N24" s="29">
        <v>210.8683821240015</v>
      </c>
      <c r="O24" s="29">
        <v>8408.435473720001</v>
      </c>
    </row>
    <row r="25" spans="2:15" x14ac:dyDescent="0.35">
      <c r="B25" s="15" t="s">
        <v>1</v>
      </c>
      <c r="C25" s="33">
        <v>729.98505238799999</v>
      </c>
      <c r="D25" s="33">
        <v>1543.52436018</v>
      </c>
      <c r="E25" s="33">
        <v>1117.6649589200001</v>
      </c>
      <c r="F25" s="33">
        <v>1974.62627892</v>
      </c>
      <c r="G25" s="33">
        <v>63.690743208999997</v>
      </c>
      <c r="H25" s="33">
        <v>1210.1616856800001</v>
      </c>
      <c r="I25" s="33">
        <v>319.61426917799997</v>
      </c>
      <c r="J25" s="33">
        <v>89.435831797000006</v>
      </c>
      <c r="K25" s="33">
        <v>191.88670036799999</v>
      </c>
      <c r="L25" s="33">
        <v>446.32608509500005</v>
      </c>
      <c r="M25" s="33">
        <v>173.02139115</v>
      </c>
      <c r="N25" s="33">
        <v>205.53442839400006</v>
      </c>
      <c r="O25" s="33">
        <v>8065.471785279</v>
      </c>
    </row>
    <row r="26" spans="2:15" x14ac:dyDescent="0.35">
      <c r="B26" s="32" t="s">
        <v>62</v>
      </c>
      <c r="C26" s="16">
        <v>-3.7721857440000122</v>
      </c>
      <c r="D26" s="16">
        <v>557.94936684999993</v>
      </c>
      <c r="E26" s="16">
        <v>186.02141419400016</v>
      </c>
      <c r="F26" s="16">
        <v>76.675135448999981</v>
      </c>
      <c r="G26" s="16">
        <v>-16.211604709999996</v>
      </c>
      <c r="H26" s="16">
        <v>-227.84373825499983</v>
      </c>
      <c r="I26" s="16">
        <v>2.9126135639999688</v>
      </c>
      <c r="J26" s="16">
        <v>13.421604209000009</v>
      </c>
      <c r="K26" s="16">
        <v>-28.042679155000002</v>
      </c>
      <c r="L26" s="16">
        <v>-915.23309258899985</v>
      </c>
      <c r="M26" s="16">
        <v>16.493431476000012</v>
      </c>
      <c r="N26" s="16">
        <v>-5.3339537300014399</v>
      </c>
      <c r="O26" s="16">
        <v>-342.96368844100107</v>
      </c>
    </row>
    <row r="27" spans="2:15" x14ac:dyDescent="0.35">
      <c r="B27" s="34" t="s">
        <v>63</v>
      </c>
      <c r="C27" s="18">
        <v>-0.51409179330254329</v>
      </c>
      <c r="D27" s="18">
        <v>56.611558798264042</v>
      </c>
      <c r="E27" s="18">
        <v>19.967015844961367</v>
      </c>
      <c r="F27" s="18">
        <v>4.0398898418836744</v>
      </c>
      <c r="G27" s="18">
        <v>-20.289272007919351</v>
      </c>
      <c r="H27" s="18">
        <v>-15.844428293707097</v>
      </c>
      <c r="I27" s="18">
        <v>0.91967108866329994</v>
      </c>
      <c r="J27" s="18">
        <v>17.656700113754511</v>
      </c>
      <c r="K27" s="18">
        <v>-12.750765366510446</v>
      </c>
      <c r="L27" s="18">
        <v>-67.219486864008601</v>
      </c>
      <c r="M27" s="18">
        <v>10.537051342361327</v>
      </c>
      <c r="N27" s="18">
        <v>-2.5295180226994862</v>
      </c>
      <c r="O27" s="18">
        <v>-4.0788050228001511</v>
      </c>
    </row>
    <row r="28" spans="2:15" x14ac:dyDescent="0.35">
      <c r="B28" s="82" t="s">
        <v>56</v>
      </c>
      <c r="C28" s="8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x14ac:dyDescent="0.35">
      <c r="B29" s="75">
        <v>2025</v>
      </c>
      <c r="C29" s="36">
        <f>(C19/$O19)*100</f>
        <v>10.507621149372245</v>
      </c>
      <c r="D29" s="36">
        <f t="shared" ref="D29:O29" si="0">(D19/$O19)*100</f>
        <v>10.849187368027158</v>
      </c>
      <c r="E29" s="36">
        <f t="shared" si="0"/>
        <v>16.381352799174103</v>
      </c>
      <c r="F29" s="36">
        <f t="shared" si="0"/>
        <v>19.486340609407794</v>
      </c>
      <c r="G29" s="36">
        <f t="shared" si="0"/>
        <v>1.329774755815704</v>
      </c>
      <c r="H29" s="36">
        <f t="shared" si="0"/>
        <v>17.109008394838014</v>
      </c>
      <c r="I29" s="36">
        <f t="shared" si="0"/>
        <v>5.5112971025280517</v>
      </c>
      <c r="J29" s="36">
        <f t="shared" si="0"/>
        <v>1.2769064755166291</v>
      </c>
      <c r="K29" s="36">
        <f t="shared" si="0"/>
        <v>2.9568692206925493</v>
      </c>
      <c r="L29" s="36">
        <f t="shared" si="0"/>
        <v>8.5256149678267121</v>
      </c>
      <c r="M29" s="36">
        <f t="shared" si="0"/>
        <v>2.609521868350722</v>
      </c>
      <c r="N29" s="36">
        <f t="shared" si="0"/>
        <v>3.4565052884503547</v>
      </c>
      <c r="O29" s="36">
        <f t="shared" si="0"/>
        <v>100</v>
      </c>
    </row>
    <row r="30" spans="2:15" x14ac:dyDescent="0.35">
      <c r="B30" s="35" t="s">
        <v>26</v>
      </c>
      <c r="C30" s="36">
        <f>(C24/$O24)*100</f>
        <v>8.7264419216310678</v>
      </c>
      <c r="D30" s="36">
        <f t="shared" ref="D30:O30" si="1">(D24/$O24)*100</f>
        <v>11.721264870383418</v>
      </c>
      <c r="E30" s="36">
        <f t="shared" si="1"/>
        <v>11.079867921182117</v>
      </c>
      <c r="F30" s="36">
        <f t="shared" si="1"/>
        <v>22.571989157827499</v>
      </c>
      <c r="G30" s="36">
        <f t="shared" si="1"/>
        <v>0.95026415043237711</v>
      </c>
      <c r="H30" s="36">
        <f t="shared" si="1"/>
        <v>17.10193802913026</v>
      </c>
      <c r="I30" s="36">
        <f t="shared" si="1"/>
        <v>3.7664754234462485</v>
      </c>
      <c r="J30" s="36">
        <f t="shared" si="1"/>
        <v>0.90402343962295195</v>
      </c>
      <c r="K30" s="36">
        <f t="shared" si="1"/>
        <v>2.6155802730528701</v>
      </c>
      <c r="L30" s="36">
        <f t="shared" si="1"/>
        <v>16.192776669803337</v>
      </c>
      <c r="M30" s="36">
        <f t="shared" si="1"/>
        <v>1.8615586712084262</v>
      </c>
      <c r="N30" s="36">
        <f t="shared" si="1"/>
        <v>2.507819472279432</v>
      </c>
      <c r="O30" s="36">
        <f t="shared" si="1"/>
        <v>100</v>
      </c>
    </row>
    <row r="31" spans="2:15" x14ac:dyDescent="0.35">
      <c r="B31" s="34" t="s">
        <v>64</v>
      </c>
      <c r="C31" s="37">
        <f>(C25/$O25)*100</f>
        <v>9.0507421242283641</v>
      </c>
      <c r="D31" s="37">
        <f t="shared" ref="D31:O31" si="2">(D25/$O25)*100</f>
        <v>19.137434253966664</v>
      </c>
      <c r="E31" s="37">
        <f t="shared" si="2"/>
        <v>13.857403369260412</v>
      </c>
      <c r="F31" s="37">
        <f t="shared" si="2"/>
        <v>24.482464652893135</v>
      </c>
      <c r="G31" s="37">
        <f t="shared" si="2"/>
        <v>0.78967163861694434</v>
      </c>
      <c r="H31" s="37">
        <f t="shared" si="2"/>
        <v>15.004226880921861</v>
      </c>
      <c r="I31" s="37">
        <f t="shared" si="2"/>
        <v>3.9627473467994272</v>
      </c>
      <c r="J31" s="37">
        <f t="shared" si="2"/>
        <v>1.1088729113185565</v>
      </c>
      <c r="K31" s="37">
        <f t="shared" si="2"/>
        <v>2.3791131563838488</v>
      </c>
      <c r="L31" s="37">
        <f t="shared" si="2"/>
        <v>5.5337876937295718</v>
      </c>
      <c r="M31" s="37">
        <f t="shared" si="2"/>
        <v>2.1452110398029847</v>
      </c>
      <c r="N31" s="37">
        <f t="shared" si="2"/>
        <v>2.5483249320782324</v>
      </c>
      <c r="O31" s="37">
        <f t="shared" si="2"/>
        <v>100</v>
      </c>
    </row>
    <row r="32" spans="2:15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5"/>
      <c r="O32" s="3"/>
    </row>
    <row r="33" spans="2:15" x14ac:dyDescent="0.35">
      <c r="B33" s="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35">
      <c r="B34" s="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3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25"/>
      <c r="O35" s="3"/>
    </row>
    <row r="36" spans="2:15" x14ac:dyDescent="0.3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25"/>
      <c r="O36" s="3"/>
    </row>
  </sheetData>
  <mergeCells count="1">
    <mergeCell ref="B28:C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0"/>
  <sheetViews>
    <sheetView topLeftCell="A10" workbookViewId="0">
      <selection activeCell="N1" sqref="A1:N1048576"/>
    </sheetView>
  </sheetViews>
  <sheetFormatPr defaultColWidth="8.7265625" defaultRowHeight="11.5" x14ac:dyDescent="0.3"/>
  <cols>
    <col min="1" max="2" width="8.81640625" style="3" bestFit="1" customWidth="1"/>
    <col min="3" max="15" width="7.453125" style="3" customWidth="1"/>
    <col min="16" max="16384" width="8.7265625" style="3"/>
  </cols>
  <sheetData>
    <row r="1" spans="2:15" ht="48.65" customHeight="1" x14ac:dyDescent="0.3">
      <c r="B1" s="11" t="s">
        <v>2</v>
      </c>
      <c r="C1" s="26" t="s">
        <v>11</v>
      </c>
      <c r="D1" s="26" t="s">
        <v>65</v>
      </c>
      <c r="E1" s="26" t="s">
        <v>57</v>
      </c>
      <c r="F1" s="26" t="s">
        <v>12</v>
      </c>
      <c r="G1" s="26" t="s">
        <v>66</v>
      </c>
      <c r="H1" s="26" t="s">
        <v>7</v>
      </c>
      <c r="I1" s="26" t="s">
        <v>13</v>
      </c>
      <c r="J1" s="26" t="s">
        <v>14</v>
      </c>
      <c r="K1" s="26" t="s">
        <v>67</v>
      </c>
      <c r="L1" s="26" t="s">
        <v>68</v>
      </c>
      <c r="M1" s="26" t="s">
        <v>9</v>
      </c>
      <c r="N1" s="26" t="s">
        <v>60</v>
      </c>
      <c r="O1" s="26" t="s">
        <v>61</v>
      </c>
    </row>
    <row r="2" spans="2:15" x14ac:dyDescent="0.3">
      <c r="B2" s="3" t="s">
        <v>34</v>
      </c>
      <c r="C2" s="38">
        <v>31.743026539999999</v>
      </c>
      <c r="D2" s="38">
        <v>995.11044261999996</v>
      </c>
      <c r="E2" s="38">
        <v>1554.1009269400001</v>
      </c>
      <c r="F2" s="38">
        <v>27.353618480000002</v>
      </c>
      <c r="G2" s="38">
        <v>4.4473404000000007</v>
      </c>
      <c r="H2" s="38">
        <v>210.71540833</v>
      </c>
      <c r="I2" s="38">
        <v>5.8434027300000002</v>
      </c>
      <c r="J2" s="38">
        <v>31.428305870000003</v>
      </c>
      <c r="K2" s="38">
        <v>146.79206105</v>
      </c>
      <c r="L2" s="38">
        <v>34.611383609999997</v>
      </c>
      <c r="M2" s="38">
        <v>56.87664599</v>
      </c>
      <c r="N2" s="38">
        <v>88.814726460000031</v>
      </c>
      <c r="O2" s="38">
        <v>3187.8372890199998</v>
      </c>
    </row>
    <row r="3" spans="2:15" x14ac:dyDescent="0.3">
      <c r="B3" s="3" t="s">
        <v>35</v>
      </c>
      <c r="C3" s="38">
        <v>31.304549260000002</v>
      </c>
      <c r="D3" s="38">
        <v>907.85732726000003</v>
      </c>
      <c r="E3" s="38">
        <v>3914.4981223099999</v>
      </c>
      <c r="F3" s="38">
        <v>31.432777260000002</v>
      </c>
      <c r="G3" s="38">
        <v>15.005137769999999</v>
      </c>
      <c r="H3" s="38">
        <v>247.75907289</v>
      </c>
      <c r="I3" s="38">
        <v>5.8568562499999999</v>
      </c>
      <c r="J3" s="38">
        <v>32.707594550000003</v>
      </c>
      <c r="K3" s="38">
        <v>90.482066700000004</v>
      </c>
      <c r="L3" s="38">
        <v>29.640014170000001</v>
      </c>
      <c r="M3" s="38">
        <v>45.731562689999997</v>
      </c>
      <c r="N3" s="38">
        <v>143.48344766999912</v>
      </c>
      <c r="O3" s="38">
        <v>5495.7585287799993</v>
      </c>
    </row>
    <row r="4" spans="2:15" x14ac:dyDescent="0.3">
      <c r="B4" s="3" t="s">
        <v>36</v>
      </c>
      <c r="C4" s="38">
        <v>42.164876670000005</v>
      </c>
      <c r="D4" s="38">
        <v>995.51680431</v>
      </c>
      <c r="E4" s="38">
        <v>4274.2198486799998</v>
      </c>
      <c r="F4" s="38">
        <v>34.97001779</v>
      </c>
      <c r="G4" s="38">
        <v>23.15692997</v>
      </c>
      <c r="H4" s="38">
        <v>267.04306889999998</v>
      </c>
      <c r="I4" s="38">
        <v>17.330515649999999</v>
      </c>
      <c r="J4" s="38">
        <v>40.722780469999996</v>
      </c>
      <c r="K4" s="38">
        <v>88.198165829999994</v>
      </c>
      <c r="L4" s="38">
        <v>30.286940269999999</v>
      </c>
      <c r="M4" s="38">
        <v>71.849621599999992</v>
      </c>
      <c r="N4" s="38">
        <v>116.69953871000004</v>
      </c>
      <c r="O4" s="38">
        <v>6002.1591088499999</v>
      </c>
    </row>
    <row r="5" spans="2:15" x14ac:dyDescent="0.3">
      <c r="B5" s="12" t="s">
        <v>37</v>
      </c>
      <c r="C5" s="39">
        <v>105.21245247</v>
      </c>
      <c r="D5" s="39">
        <v>2898.4845741899999</v>
      </c>
      <c r="E5" s="39">
        <v>9742.8188979300012</v>
      </c>
      <c r="F5" s="39">
        <v>93.756413530000003</v>
      </c>
      <c r="G5" s="39">
        <v>42.609408139999999</v>
      </c>
      <c r="H5" s="39">
        <v>725.51755012000001</v>
      </c>
      <c r="I5" s="39">
        <v>29.03077463</v>
      </c>
      <c r="J5" s="39">
        <v>104.85868089</v>
      </c>
      <c r="K5" s="39">
        <v>325.47229357999998</v>
      </c>
      <c r="L5" s="39">
        <v>94.538338049999993</v>
      </c>
      <c r="M5" s="39">
        <v>174.45783028</v>
      </c>
      <c r="N5" s="39">
        <v>348.99771284000013</v>
      </c>
      <c r="O5" s="39">
        <v>14685.754926649999</v>
      </c>
    </row>
    <row r="6" spans="2:15" x14ac:dyDescent="0.3">
      <c r="B6" s="3" t="s">
        <v>38</v>
      </c>
      <c r="C6" s="38">
        <v>34.567574039999997</v>
      </c>
      <c r="D6" s="38">
        <v>865.07012471000007</v>
      </c>
      <c r="E6" s="38">
        <v>7323.11323283</v>
      </c>
      <c r="F6" s="38">
        <v>29.300205289999997</v>
      </c>
      <c r="G6" s="38">
        <v>30.608194809999997</v>
      </c>
      <c r="H6" s="38">
        <v>232.17575169</v>
      </c>
      <c r="I6" s="38">
        <v>27.047433719999997</v>
      </c>
      <c r="J6" s="38">
        <v>30.45022372</v>
      </c>
      <c r="K6" s="38">
        <v>93.645969390000005</v>
      </c>
      <c r="L6" s="38">
        <v>44.686545659999993</v>
      </c>
      <c r="M6" s="38">
        <v>81.278189319999996</v>
      </c>
      <c r="N6" s="38">
        <v>121.01713773999977</v>
      </c>
      <c r="O6" s="38">
        <v>8912.9605829200009</v>
      </c>
    </row>
    <row r="7" spans="2:15" x14ac:dyDescent="0.3">
      <c r="B7" s="3" t="s">
        <v>1</v>
      </c>
      <c r="C7" s="38">
        <v>25.792643139999999</v>
      </c>
      <c r="D7" s="38">
        <v>1056.74022513</v>
      </c>
      <c r="E7" s="38">
        <v>5502.2673817799996</v>
      </c>
      <c r="F7" s="38">
        <v>30.184209289999998</v>
      </c>
      <c r="G7" s="38">
        <v>0</v>
      </c>
      <c r="H7" s="38">
        <v>250.51638825999999</v>
      </c>
      <c r="I7" s="38">
        <v>9.9718427899999984</v>
      </c>
      <c r="J7" s="38">
        <v>36.963047179999997</v>
      </c>
      <c r="K7" s="38">
        <v>94.665749629999993</v>
      </c>
      <c r="L7" s="38">
        <v>60.059479020000005</v>
      </c>
      <c r="M7" s="38">
        <v>54.495517169999999</v>
      </c>
      <c r="N7" s="38">
        <v>176.24914768999957</v>
      </c>
      <c r="O7" s="38">
        <v>7297.9056310799997</v>
      </c>
    </row>
    <row r="8" spans="2:15" x14ac:dyDescent="0.3">
      <c r="B8" s="3" t="s">
        <v>39</v>
      </c>
      <c r="C8" s="38">
        <v>21.707735070000002</v>
      </c>
      <c r="D8" s="38">
        <v>1074.8712112000001</v>
      </c>
      <c r="E8" s="38">
        <v>5686.9689220399996</v>
      </c>
      <c r="F8" s="38">
        <v>36.785834380000004</v>
      </c>
      <c r="G8" s="38">
        <v>0</v>
      </c>
      <c r="H8" s="38">
        <v>257.10646187999998</v>
      </c>
      <c r="I8" s="38">
        <v>49.387112780000002</v>
      </c>
      <c r="J8" s="38">
        <v>38.121303399999995</v>
      </c>
      <c r="K8" s="38">
        <v>121.11052943999999</v>
      </c>
      <c r="L8" s="38">
        <v>42.55946926</v>
      </c>
      <c r="M8" s="38">
        <v>88.64280484999999</v>
      </c>
      <c r="N8" s="38">
        <v>165.83173651000118</v>
      </c>
      <c r="O8" s="38">
        <v>7583.0931208100001</v>
      </c>
    </row>
    <row r="9" spans="2:15" x14ac:dyDescent="0.3">
      <c r="B9" s="12" t="s">
        <v>40</v>
      </c>
      <c r="C9" s="39">
        <v>82.067952250000005</v>
      </c>
      <c r="D9" s="39">
        <v>2996.6815610399999</v>
      </c>
      <c r="E9" s="39">
        <v>18512.349536650003</v>
      </c>
      <c r="F9" s="39">
        <v>96.270248959999989</v>
      </c>
      <c r="G9" s="39">
        <v>30.608194809999997</v>
      </c>
      <c r="H9" s="39">
        <v>739.79860183000005</v>
      </c>
      <c r="I9" s="39">
        <v>86.406389290000007</v>
      </c>
      <c r="J9" s="39">
        <v>105.5345743</v>
      </c>
      <c r="K9" s="39">
        <v>309.42224845999999</v>
      </c>
      <c r="L9" s="39">
        <v>147.30549393999999</v>
      </c>
      <c r="M9" s="39">
        <v>224.41651134</v>
      </c>
      <c r="N9" s="39">
        <v>463.0980219399986</v>
      </c>
      <c r="O9" s="39">
        <v>23793.959334810002</v>
      </c>
    </row>
    <row r="10" spans="2:15" x14ac:dyDescent="0.3">
      <c r="B10" s="3" t="s">
        <v>41</v>
      </c>
      <c r="C10" s="38">
        <v>22.13958774</v>
      </c>
      <c r="D10" s="38">
        <v>773.75679270000001</v>
      </c>
      <c r="E10" s="38">
        <v>5993.4350744100002</v>
      </c>
      <c r="F10" s="38">
        <v>32.033758069999998</v>
      </c>
      <c r="G10" s="38">
        <v>1.5720000000000001</v>
      </c>
      <c r="H10" s="38">
        <v>267.51132713999999</v>
      </c>
      <c r="I10" s="38">
        <v>14.706035609999999</v>
      </c>
      <c r="J10" s="38">
        <v>39.831279850000001</v>
      </c>
      <c r="K10" s="38">
        <v>124.92844601</v>
      </c>
      <c r="L10" s="38">
        <v>28.816237649999998</v>
      </c>
      <c r="M10" s="38">
        <v>59.041829799999995</v>
      </c>
      <c r="N10" s="38">
        <v>155.22579893999958</v>
      </c>
      <c r="O10" s="38">
        <v>7512.99816792</v>
      </c>
    </row>
    <row r="11" spans="2:15" x14ac:dyDescent="0.3">
      <c r="B11" s="3" t="s">
        <v>42</v>
      </c>
      <c r="C11" s="38">
        <v>25.87396987</v>
      </c>
      <c r="D11" s="38">
        <v>865.73025276999999</v>
      </c>
      <c r="E11" s="38">
        <v>3682.9768293500001</v>
      </c>
      <c r="F11" s="38">
        <v>31.286482620000001</v>
      </c>
      <c r="G11" s="38">
        <v>0</v>
      </c>
      <c r="H11" s="38">
        <v>316.80614869999999</v>
      </c>
      <c r="I11" s="38">
        <v>50.352403819999999</v>
      </c>
      <c r="J11" s="38">
        <v>38.248932350000004</v>
      </c>
      <c r="K11" s="38">
        <v>160.95397047</v>
      </c>
      <c r="L11" s="38">
        <v>33.99666526</v>
      </c>
      <c r="M11" s="38">
        <v>68.962687279999997</v>
      </c>
      <c r="N11" s="38">
        <v>211.70414826000024</v>
      </c>
      <c r="O11" s="38">
        <v>5486.8924907500004</v>
      </c>
    </row>
    <row r="12" spans="2:15" x14ac:dyDescent="0.3">
      <c r="B12" s="3" t="s">
        <v>43</v>
      </c>
      <c r="C12" s="38">
        <v>32.916389240000001</v>
      </c>
      <c r="D12" s="38">
        <v>797.81925260000003</v>
      </c>
      <c r="E12" s="38">
        <v>3583.39876323</v>
      </c>
      <c r="F12" s="38">
        <v>35.82969524</v>
      </c>
      <c r="G12" s="38">
        <v>0.42399999999999999</v>
      </c>
      <c r="H12" s="38">
        <v>295.98924391000003</v>
      </c>
      <c r="I12" s="38">
        <v>47.607447659999998</v>
      </c>
      <c r="J12" s="38">
        <v>57.340458140000003</v>
      </c>
      <c r="K12" s="38">
        <v>132.9575648</v>
      </c>
      <c r="L12" s="38">
        <v>28.230343140000002</v>
      </c>
      <c r="M12" s="38">
        <v>44.949696259999996</v>
      </c>
      <c r="N12" s="38">
        <v>141.14548402999972</v>
      </c>
      <c r="O12" s="38">
        <v>5198.6083382500001</v>
      </c>
    </row>
    <row r="13" spans="2:15" x14ac:dyDescent="0.3">
      <c r="B13" s="12" t="s">
        <v>44</v>
      </c>
      <c r="C13" s="39">
        <v>80.929946849999993</v>
      </c>
      <c r="D13" s="39">
        <v>2437.3062980700001</v>
      </c>
      <c r="E13" s="39">
        <v>13259.810666989999</v>
      </c>
      <c r="F13" s="39">
        <v>99.149935930000012</v>
      </c>
      <c r="G13" s="39">
        <v>1.996</v>
      </c>
      <c r="H13" s="39">
        <v>880.30671974999996</v>
      </c>
      <c r="I13" s="39">
        <v>112.66588709</v>
      </c>
      <c r="J13" s="39">
        <v>135.42067034000002</v>
      </c>
      <c r="K13" s="39">
        <v>418.83998127999996</v>
      </c>
      <c r="L13" s="39">
        <v>91.043246049999993</v>
      </c>
      <c r="M13" s="39">
        <v>172.95421334</v>
      </c>
      <c r="N13" s="39">
        <v>508.07543122999954</v>
      </c>
      <c r="O13" s="39">
        <v>18198.49899692</v>
      </c>
    </row>
    <row r="14" spans="2:15" x14ac:dyDescent="0.3">
      <c r="B14" s="3" t="s">
        <v>45</v>
      </c>
      <c r="C14" s="38">
        <v>32.376524969999998</v>
      </c>
      <c r="D14" s="38">
        <v>930.40224215000001</v>
      </c>
      <c r="E14" s="38">
        <v>2394.0201717700002</v>
      </c>
      <c r="F14" s="38">
        <v>40.865943700000003</v>
      </c>
      <c r="G14" s="38">
        <v>0</v>
      </c>
      <c r="H14" s="38">
        <v>339.99369242</v>
      </c>
      <c r="I14" s="38">
        <v>64.071686369999995</v>
      </c>
      <c r="J14" s="38">
        <v>58.336990289999996</v>
      </c>
      <c r="K14" s="38">
        <v>89.826785270000002</v>
      </c>
      <c r="L14" s="38">
        <v>36.415553659999993</v>
      </c>
      <c r="M14" s="38">
        <v>97.080554370000002</v>
      </c>
      <c r="N14" s="38">
        <v>258.81679941000078</v>
      </c>
      <c r="O14" s="38">
        <v>4342.2069443800001</v>
      </c>
    </row>
    <row r="15" spans="2:15" x14ac:dyDescent="0.3">
      <c r="B15" s="3" t="s">
        <v>46</v>
      </c>
      <c r="C15" s="38">
        <v>31.143153160000001</v>
      </c>
      <c r="D15" s="38">
        <v>817.77802751000002</v>
      </c>
      <c r="E15" s="38">
        <v>7188.5069753199996</v>
      </c>
      <c r="F15" s="38">
        <v>36.232945890000003</v>
      </c>
      <c r="G15" s="38">
        <v>0</v>
      </c>
      <c r="H15" s="38">
        <v>260.44848289999999</v>
      </c>
      <c r="I15" s="38">
        <v>46.81037516</v>
      </c>
      <c r="J15" s="38">
        <v>58.114539119999996</v>
      </c>
      <c r="K15" s="38">
        <v>122.54973428</v>
      </c>
      <c r="L15" s="38">
        <v>38.61754981</v>
      </c>
      <c r="M15" s="38">
        <v>60.486578619999996</v>
      </c>
      <c r="N15" s="38">
        <v>165.86727486999894</v>
      </c>
      <c r="O15" s="38">
        <v>8826.5556366399996</v>
      </c>
    </row>
    <row r="16" spans="2:15" x14ac:dyDescent="0.3">
      <c r="B16" s="3" t="s">
        <v>47</v>
      </c>
      <c r="C16" s="38">
        <v>22.570716620000002</v>
      </c>
      <c r="D16" s="38">
        <v>985.84703907000005</v>
      </c>
      <c r="E16" s="38">
        <v>3055.94890545</v>
      </c>
      <c r="F16" s="38">
        <v>21.36214558</v>
      </c>
      <c r="G16" s="38">
        <v>0.1115</v>
      </c>
      <c r="H16" s="38">
        <v>134.79918713999999</v>
      </c>
      <c r="I16" s="38">
        <v>102.51289992</v>
      </c>
      <c r="J16" s="38">
        <v>43.324425609999999</v>
      </c>
      <c r="K16" s="38">
        <v>134.21861584000001</v>
      </c>
      <c r="L16" s="38">
        <v>39.472202000000003</v>
      </c>
      <c r="M16" s="38">
        <v>49.511182429999998</v>
      </c>
      <c r="N16" s="38">
        <v>157.8756330500002</v>
      </c>
      <c r="O16" s="38">
        <v>4747.5544527100001</v>
      </c>
    </row>
    <row r="17" spans="2:15" x14ac:dyDescent="0.3">
      <c r="B17" s="12" t="s">
        <v>48</v>
      </c>
      <c r="C17" s="39">
        <v>86.090394750000002</v>
      </c>
      <c r="D17" s="39">
        <v>2734.0273087300002</v>
      </c>
      <c r="E17" s="39">
        <v>12638.476052540002</v>
      </c>
      <c r="F17" s="39">
        <v>98.461035170000002</v>
      </c>
      <c r="G17" s="39">
        <v>0.1115</v>
      </c>
      <c r="H17" s="39">
        <v>735.24136246</v>
      </c>
      <c r="I17" s="39">
        <v>213.39496144999998</v>
      </c>
      <c r="J17" s="39">
        <v>159.77595502</v>
      </c>
      <c r="K17" s="39">
        <v>346.59513539</v>
      </c>
      <c r="L17" s="39">
        <v>114.50530547</v>
      </c>
      <c r="M17" s="39">
        <v>207.07831542</v>
      </c>
      <c r="N17" s="39">
        <v>582.55970732999799</v>
      </c>
      <c r="O17" s="39">
        <v>17916.31703373</v>
      </c>
    </row>
    <row r="18" spans="2:15" x14ac:dyDescent="0.3">
      <c r="B18" s="12" t="s">
        <v>49</v>
      </c>
      <c r="C18" s="39">
        <v>354.30074631999997</v>
      </c>
      <c r="D18" s="39">
        <v>11066.499742030001</v>
      </c>
      <c r="E18" s="39">
        <v>54153.455154110001</v>
      </c>
      <c r="F18" s="39">
        <v>387.63763358999995</v>
      </c>
      <c r="G18" s="39">
        <v>75.325102950000002</v>
      </c>
      <c r="H18" s="39">
        <v>3080.8642341599998</v>
      </c>
      <c r="I18" s="39">
        <v>441.49801245999998</v>
      </c>
      <c r="J18" s="39">
        <v>505.58988055000003</v>
      </c>
      <c r="K18" s="39">
        <v>1400.3296587100001</v>
      </c>
      <c r="L18" s="39">
        <v>447.39238351</v>
      </c>
      <c r="M18" s="39">
        <v>778.90687037999999</v>
      </c>
      <c r="N18" s="39">
        <v>1902.7308733399964</v>
      </c>
      <c r="O18" s="39">
        <v>74594.530292109994</v>
      </c>
    </row>
    <row r="19" spans="2:15" x14ac:dyDescent="0.3">
      <c r="B19" s="3" t="s">
        <v>50</v>
      </c>
      <c r="C19" s="38">
        <v>21.822624000000001</v>
      </c>
      <c r="D19" s="38">
        <v>1236.2466079600001</v>
      </c>
      <c r="E19" s="38">
        <v>2925.3709098700001</v>
      </c>
      <c r="F19" s="38">
        <v>29.11796807</v>
      </c>
      <c r="G19" s="38">
        <v>0</v>
      </c>
      <c r="H19" s="38">
        <v>270.49349918000001</v>
      </c>
      <c r="I19" s="38">
        <v>53.685406530000002</v>
      </c>
      <c r="J19" s="38">
        <v>41.868523029999999</v>
      </c>
      <c r="K19" s="38">
        <v>118.78301969</v>
      </c>
      <c r="L19" s="38">
        <v>31.980416999999999</v>
      </c>
      <c r="M19" s="38">
        <v>75.118156150000004</v>
      </c>
      <c r="N19" s="38">
        <v>129.42815111000155</v>
      </c>
      <c r="O19" s="38">
        <v>4933.9152825900001</v>
      </c>
    </row>
    <row r="20" spans="2:15" x14ac:dyDescent="0.3">
      <c r="B20" s="13" t="s">
        <v>35</v>
      </c>
      <c r="C20" s="38">
        <v>18.695071300000002</v>
      </c>
      <c r="D20" s="38">
        <v>945.63246375000006</v>
      </c>
      <c r="E20" s="38">
        <v>3871.36838244</v>
      </c>
      <c r="F20" s="38">
        <v>31.002211170000002</v>
      </c>
      <c r="G20" s="38">
        <v>0</v>
      </c>
      <c r="H20" s="38">
        <v>370.93312700999996</v>
      </c>
      <c r="I20" s="38">
        <v>27.497146559999997</v>
      </c>
      <c r="J20" s="38">
        <v>41.007183650000002</v>
      </c>
      <c r="K20" s="38">
        <v>107.17748438</v>
      </c>
      <c r="L20" s="38">
        <v>34.455363520000006</v>
      </c>
      <c r="M20" s="38">
        <v>53.568559960000002</v>
      </c>
      <c r="N20" s="38">
        <v>137.86928450999929</v>
      </c>
      <c r="O20" s="38">
        <v>5639.2062782499997</v>
      </c>
    </row>
    <row r="21" spans="2:15" x14ac:dyDescent="0.3">
      <c r="B21" s="13" t="s">
        <v>36</v>
      </c>
      <c r="C21" s="38">
        <v>18.765762809999998</v>
      </c>
      <c r="D21" s="38">
        <v>762.20361212</v>
      </c>
      <c r="E21" s="38">
        <v>2580.1275777399997</v>
      </c>
      <c r="F21" s="38">
        <v>20.064568510000001</v>
      </c>
      <c r="G21" s="38">
        <v>0</v>
      </c>
      <c r="H21" s="38">
        <v>263.66206066999996</v>
      </c>
      <c r="I21" s="38">
        <v>24.514104620000001</v>
      </c>
      <c r="J21" s="38">
        <v>38.83579503</v>
      </c>
      <c r="K21" s="38">
        <v>58.403053590000006</v>
      </c>
      <c r="L21" s="38">
        <v>30.63853164</v>
      </c>
      <c r="M21" s="38">
        <v>69.908165299999993</v>
      </c>
      <c r="N21" s="38">
        <v>95.390683439999577</v>
      </c>
      <c r="O21" s="38">
        <v>3962.5139154699996</v>
      </c>
    </row>
    <row r="22" spans="2:15" x14ac:dyDescent="0.3">
      <c r="B22" s="12" t="s">
        <v>37</v>
      </c>
      <c r="C22" s="39">
        <v>59.283458109999998</v>
      </c>
      <c r="D22" s="39">
        <v>2944.08268383</v>
      </c>
      <c r="E22" s="39">
        <v>9376.8668700499984</v>
      </c>
      <c r="F22" s="39">
        <v>80.18474775</v>
      </c>
      <c r="G22" s="39">
        <v>0</v>
      </c>
      <c r="H22" s="39">
        <v>905.08868686000005</v>
      </c>
      <c r="I22" s="39">
        <v>105.69665771</v>
      </c>
      <c r="J22" s="39">
        <v>121.71150170999999</v>
      </c>
      <c r="K22" s="39">
        <v>284.36355766000003</v>
      </c>
      <c r="L22" s="39">
        <v>97.074312159999991</v>
      </c>
      <c r="M22" s="39">
        <v>198.59488141</v>
      </c>
      <c r="N22" s="39">
        <v>362.68811906000138</v>
      </c>
      <c r="O22" s="39">
        <v>14535.635476309999</v>
      </c>
    </row>
    <row r="23" spans="2:15" x14ac:dyDescent="0.3">
      <c r="B23" s="14" t="s">
        <v>38</v>
      </c>
      <c r="C23" s="38">
        <v>14.36637228</v>
      </c>
      <c r="D23" s="38">
        <v>1712.0435565999999</v>
      </c>
      <c r="E23" s="38">
        <v>3700.4611150999999</v>
      </c>
      <c r="F23" s="38">
        <v>28.34060835</v>
      </c>
      <c r="G23" s="38">
        <v>0</v>
      </c>
      <c r="H23" s="38">
        <v>298.157555</v>
      </c>
      <c r="I23" s="38">
        <v>2.90782352</v>
      </c>
      <c r="J23" s="38">
        <v>55.716711579999995</v>
      </c>
      <c r="K23" s="38">
        <v>91.896734900000013</v>
      </c>
      <c r="L23" s="38">
        <v>52.7847285</v>
      </c>
      <c r="M23" s="38">
        <v>51.933674079999996</v>
      </c>
      <c r="N23" s="38">
        <v>201.13497456000042</v>
      </c>
      <c r="O23" s="38">
        <v>6209.7438544699999</v>
      </c>
    </row>
    <row r="24" spans="2:15" x14ac:dyDescent="0.3">
      <c r="B24" s="15" t="s">
        <v>1</v>
      </c>
      <c r="C24" s="40">
        <v>28.521339140000002</v>
      </c>
      <c r="D24" s="40">
        <v>1234.1770853099999</v>
      </c>
      <c r="E24" s="40">
        <v>2844.4853023200003</v>
      </c>
      <c r="F24" s="40">
        <v>21.866286519999999</v>
      </c>
      <c r="G24" s="40">
        <v>0</v>
      </c>
      <c r="H24" s="40">
        <v>270.64101599000003</v>
      </c>
      <c r="I24" s="40">
        <v>1.41324838</v>
      </c>
      <c r="J24" s="40">
        <v>57.612236490000001</v>
      </c>
      <c r="K24" s="40">
        <v>69.009787310000007</v>
      </c>
      <c r="L24" s="40">
        <v>54.218721240000001</v>
      </c>
      <c r="M24" s="40">
        <v>48.512976450000004</v>
      </c>
      <c r="N24" s="40">
        <v>187.01251304999923</v>
      </c>
      <c r="O24" s="40">
        <v>4817.4705121999996</v>
      </c>
    </row>
    <row r="25" spans="2:15" x14ac:dyDescent="0.3">
      <c r="B25" s="32" t="s">
        <v>62</v>
      </c>
      <c r="C25" s="41">
        <v>14.154966860000002</v>
      </c>
      <c r="D25" s="41">
        <v>-477.86647128999994</v>
      </c>
      <c r="E25" s="41">
        <v>-855.97581277999961</v>
      </c>
      <c r="F25" s="41">
        <v>-6.4743218300000009</v>
      </c>
      <c r="G25" s="41">
        <v>0</v>
      </c>
      <c r="H25" s="41">
        <v>-27.516539009999974</v>
      </c>
      <c r="I25" s="41">
        <v>-1.49457514</v>
      </c>
      <c r="J25" s="41">
        <v>1.895524910000006</v>
      </c>
      <c r="K25" s="41">
        <v>-22.886947590000005</v>
      </c>
      <c r="L25" s="41">
        <v>1.4339927400000008</v>
      </c>
      <c r="M25" s="41">
        <v>-3.4206976299999923</v>
      </c>
      <c r="N25" s="41">
        <v>-14.122461510001187</v>
      </c>
      <c r="O25" s="41">
        <v>-1392.2733422700003</v>
      </c>
    </row>
    <row r="26" spans="2:15" x14ac:dyDescent="0.3">
      <c r="B26" s="34" t="s">
        <v>63</v>
      </c>
      <c r="C26" s="18">
        <v>98.528470403803297</v>
      </c>
      <c r="D26" s="18">
        <v>-27.912051036774422</v>
      </c>
      <c r="E26" s="18">
        <v>-23.131598634751985</v>
      </c>
      <c r="F26" s="18">
        <v>-22.844681913823493</v>
      </c>
      <c r="G26" s="18">
        <v>0</v>
      </c>
      <c r="H26" s="18">
        <v>-9.2288585509765042</v>
      </c>
      <c r="I26" s="18">
        <v>-51.398412927067874</v>
      </c>
      <c r="J26" s="18">
        <v>3.4020760670312447</v>
      </c>
      <c r="K26" s="18">
        <v>-24.905071562014768</v>
      </c>
      <c r="L26" s="18">
        <v>2.7166810946086439</v>
      </c>
      <c r="M26" s="18">
        <v>-6.58666595536965</v>
      </c>
      <c r="N26" s="18">
        <v>-7.0213852866192239</v>
      </c>
      <c r="O26" s="18">
        <v>-22.420785380185869</v>
      </c>
    </row>
    <row r="27" spans="2:15" x14ac:dyDescent="0.3">
      <c r="B27" s="82" t="s">
        <v>56</v>
      </c>
      <c r="C27" s="82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2:15" x14ac:dyDescent="0.3">
      <c r="B28" s="75">
        <v>2025</v>
      </c>
      <c r="C28" s="42">
        <v>0.47496880124128216</v>
      </c>
      <c r="D28" s="42">
        <v>14.83553780510972</v>
      </c>
      <c r="E28" s="42">
        <v>72.59708579442308</v>
      </c>
      <c r="F28" s="42">
        <v>0.51965959443946141</v>
      </c>
      <c r="G28" s="42">
        <v>0.10097939172621517</v>
      </c>
      <c r="H28" s="42">
        <v>4.1301476423209929</v>
      </c>
      <c r="I28" s="42">
        <v>0.59186378777519844</v>
      </c>
      <c r="J28" s="42">
        <v>0.67778411978750308</v>
      </c>
      <c r="K28" s="42">
        <v>1.8772551462236577</v>
      </c>
      <c r="L28" s="42">
        <v>0.59976566882052151</v>
      </c>
      <c r="M28" s="42">
        <v>1.0441876466408777</v>
      </c>
      <c r="N28" s="42">
        <v>2.5507646014915011</v>
      </c>
      <c r="O28" s="42">
        <v>100</v>
      </c>
    </row>
    <row r="29" spans="2:15" x14ac:dyDescent="0.3">
      <c r="B29" s="35" t="s">
        <v>26</v>
      </c>
      <c r="C29" s="42">
        <v>0.23135209143382882</v>
      </c>
      <c r="D29" s="42">
        <v>27.570276596314169</v>
      </c>
      <c r="E29" s="42">
        <v>59.59120378912688</v>
      </c>
      <c r="F29" s="42">
        <v>0.45638932964359552</v>
      </c>
      <c r="G29" s="42">
        <v>0</v>
      </c>
      <c r="H29" s="42">
        <v>4.8014469193503908</v>
      </c>
      <c r="I29" s="42">
        <v>4.6826786871520358E-2</v>
      </c>
      <c r="J29" s="42">
        <v>0.89724653521566877</v>
      </c>
      <c r="K29" s="42">
        <v>1.4798796384145443</v>
      </c>
      <c r="L29" s="42">
        <v>0.85003068946239435</v>
      </c>
      <c r="M29" s="42">
        <v>0.83632554413039517</v>
      </c>
      <c r="N29" s="42">
        <v>3.2390220800366207</v>
      </c>
      <c r="O29" s="42">
        <v>100</v>
      </c>
    </row>
    <row r="30" spans="2:15" x14ac:dyDescent="0.3">
      <c r="B30" s="34" t="s">
        <v>64</v>
      </c>
      <c r="C30" s="18">
        <v>0.59203972432775998</v>
      </c>
      <c r="D30" s="18">
        <v>25.618778198735399</v>
      </c>
      <c r="E30" s="18">
        <v>59.045204223180725</v>
      </c>
      <c r="F30" s="18">
        <v>0.45389559655061179</v>
      </c>
      <c r="G30" s="18">
        <v>0</v>
      </c>
      <c r="H30" s="18">
        <v>5.6179070594125147</v>
      </c>
      <c r="I30" s="18">
        <v>2.9335900996612645E-2</v>
      </c>
      <c r="J30" s="18">
        <v>1.1959022134977253</v>
      </c>
      <c r="K30" s="18">
        <v>1.432490082403955</v>
      </c>
      <c r="L30" s="18">
        <v>1.1254603656149809</v>
      </c>
      <c r="M30" s="18">
        <v>1.0070217622950333</v>
      </c>
      <c r="N30" s="18">
        <v>3.8819648729846818</v>
      </c>
      <c r="O30" s="18">
        <v>100</v>
      </c>
    </row>
  </sheetData>
  <mergeCells count="1">
    <mergeCell ref="B27:C2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A10" workbookViewId="0">
      <selection activeCell="N11" sqref="N11"/>
    </sheetView>
  </sheetViews>
  <sheetFormatPr defaultColWidth="8.7265625" defaultRowHeight="11.5" x14ac:dyDescent="0.3"/>
  <cols>
    <col min="1" max="2" width="8.7265625" style="3"/>
    <col min="3" max="3" width="6.1796875" style="3" customWidth="1"/>
    <col min="4" max="5" width="2.81640625" style="3" bestFit="1" customWidth="1"/>
    <col min="6" max="6" width="6.54296875" style="3" customWidth="1"/>
    <col min="7" max="7" width="6.7265625" style="3" customWidth="1"/>
    <col min="8" max="8" width="6.54296875" style="3" customWidth="1"/>
    <col min="9" max="9" width="5" style="3" customWidth="1"/>
    <col min="10" max="10" width="5.1796875" style="3" customWidth="1"/>
    <col min="11" max="11" width="2.81640625" style="3" bestFit="1" customWidth="1"/>
    <col min="12" max="12" width="7.26953125" style="3" customWidth="1"/>
    <col min="13" max="13" width="6.7265625" style="3" customWidth="1"/>
    <col min="14" max="14" width="7.453125" style="3" customWidth="1"/>
    <col min="15" max="16384" width="8.7265625" style="3"/>
  </cols>
  <sheetData>
    <row r="2" spans="2:14" x14ac:dyDescent="0.3">
      <c r="B2" s="32" t="s">
        <v>53</v>
      </c>
      <c r="C2" s="83" t="s">
        <v>52</v>
      </c>
      <c r="D2" s="84"/>
      <c r="E2" s="84"/>
      <c r="F2" s="84"/>
      <c r="G2" s="84"/>
      <c r="H2" s="85"/>
      <c r="I2" s="84" t="s">
        <v>23</v>
      </c>
      <c r="J2" s="84"/>
      <c r="K2" s="84"/>
      <c r="L2" s="84"/>
      <c r="M2" s="84"/>
      <c r="N2" s="84"/>
    </row>
    <row r="3" spans="2:14" ht="40.5" x14ac:dyDescent="0.3">
      <c r="B3" s="12" t="s">
        <v>2</v>
      </c>
      <c r="C3" s="43">
        <v>71021000</v>
      </c>
      <c r="D3" s="44">
        <v>71022100</v>
      </c>
      <c r="E3" s="44">
        <v>71022900</v>
      </c>
      <c r="F3" s="44">
        <v>71023100</v>
      </c>
      <c r="G3" s="44">
        <v>71023900</v>
      </c>
      <c r="H3" s="45" t="s">
        <v>51</v>
      </c>
      <c r="I3" s="44">
        <v>71021000</v>
      </c>
      <c r="J3" s="44">
        <v>71022100</v>
      </c>
      <c r="K3" s="44">
        <v>71022900</v>
      </c>
      <c r="L3" s="44">
        <v>71023100</v>
      </c>
      <c r="M3" s="44">
        <v>71023900</v>
      </c>
      <c r="N3" s="44" t="s">
        <v>51</v>
      </c>
    </row>
    <row r="4" spans="2:14" x14ac:dyDescent="0.3">
      <c r="B4" s="3" t="s">
        <v>34</v>
      </c>
      <c r="C4" s="46">
        <v>128.14178179000001</v>
      </c>
      <c r="D4" s="31">
        <v>6.819646E-2</v>
      </c>
      <c r="E4" s="31">
        <v>0</v>
      </c>
      <c r="F4" s="31">
        <v>604.09710465000001</v>
      </c>
      <c r="G4" s="31">
        <v>314.09987092</v>
      </c>
      <c r="H4" s="47">
        <v>1046.4069538200001</v>
      </c>
      <c r="I4" s="27">
        <v>0</v>
      </c>
      <c r="J4" s="27">
        <v>1.4646111499999999</v>
      </c>
      <c r="K4" s="27">
        <v>0</v>
      </c>
      <c r="L4" s="27">
        <v>976.9475814299999</v>
      </c>
      <c r="M4" s="27">
        <v>575.68873436000001</v>
      </c>
      <c r="N4" s="27">
        <v>1554.1009269400001</v>
      </c>
    </row>
    <row r="5" spans="2:14" x14ac:dyDescent="0.3">
      <c r="B5" s="3" t="s">
        <v>35</v>
      </c>
      <c r="C5" s="46">
        <v>131.00099266000001</v>
      </c>
      <c r="D5" s="31">
        <v>0.35293336999999997</v>
      </c>
      <c r="E5" s="31">
        <v>0</v>
      </c>
      <c r="F5" s="31">
        <v>275.39302213000002</v>
      </c>
      <c r="G5" s="31">
        <v>135.69318684000001</v>
      </c>
      <c r="H5" s="47">
        <v>542.44013500000005</v>
      </c>
      <c r="I5" s="27">
        <v>0</v>
      </c>
      <c r="J5" s="27">
        <v>2.0532255900000003</v>
      </c>
      <c r="K5" s="27">
        <v>0</v>
      </c>
      <c r="L5" s="27">
        <v>3201.4798993099998</v>
      </c>
      <c r="M5" s="27">
        <v>710.96499740999991</v>
      </c>
      <c r="N5" s="27">
        <v>3914.4981223099999</v>
      </c>
    </row>
    <row r="6" spans="2:14" x14ac:dyDescent="0.3">
      <c r="B6" s="3" t="s">
        <v>36</v>
      </c>
      <c r="C6" s="46">
        <v>0</v>
      </c>
      <c r="D6" s="31">
        <v>0.19048762999999999</v>
      </c>
      <c r="E6" s="31">
        <v>0</v>
      </c>
      <c r="F6" s="31">
        <v>948.24518390999992</v>
      </c>
      <c r="G6" s="31">
        <v>142.85316552</v>
      </c>
      <c r="H6" s="47">
        <v>1091.2888370599999</v>
      </c>
      <c r="I6" s="27">
        <v>0.17913604</v>
      </c>
      <c r="J6" s="27">
        <v>78.648226870000002</v>
      </c>
      <c r="K6" s="27">
        <v>0</v>
      </c>
      <c r="L6" s="27">
        <v>3589.4519577199999</v>
      </c>
      <c r="M6" s="27">
        <v>605.9405280499999</v>
      </c>
      <c r="N6" s="27">
        <v>4274.2198486799998</v>
      </c>
    </row>
    <row r="7" spans="2:14" x14ac:dyDescent="0.3">
      <c r="B7" s="12" t="s">
        <v>37</v>
      </c>
      <c r="C7" s="48">
        <v>259.14277444999999</v>
      </c>
      <c r="D7" s="28">
        <v>0.61161745999999995</v>
      </c>
      <c r="E7" s="28">
        <v>0</v>
      </c>
      <c r="F7" s="28">
        <v>1827.73531069</v>
      </c>
      <c r="G7" s="28">
        <v>592.64622327999996</v>
      </c>
      <c r="H7" s="49">
        <v>2680.1359258800003</v>
      </c>
      <c r="I7" s="28">
        <v>0.17913604</v>
      </c>
      <c r="J7" s="28">
        <v>82.166063609999995</v>
      </c>
      <c r="K7" s="28">
        <v>0</v>
      </c>
      <c r="L7" s="28">
        <v>7767.8794384599996</v>
      </c>
      <c r="M7" s="28">
        <v>1892.5942598199999</v>
      </c>
      <c r="N7" s="28">
        <v>9742.8188979300012</v>
      </c>
    </row>
    <row r="8" spans="2:14" x14ac:dyDescent="0.3">
      <c r="B8" s="3" t="s">
        <v>38</v>
      </c>
      <c r="C8" s="46">
        <v>208.81128186000001</v>
      </c>
      <c r="D8" s="31">
        <v>0</v>
      </c>
      <c r="E8" s="31">
        <v>0</v>
      </c>
      <c r="F8" s="31">
        <v>57.107766600000005</v>
      </c>
      <c r="G8" s="31">
        <v>110.57212515000001</v>
      </c>
      <c r="H8" s="47">
        <v>376.49117361000003</v>
      </c>
      <c r="I8" s="27">
        <v>0</v>
      </c>
      <c r="J8" s="27">
        <v>9.7620796400000014</v>
      </c>
      <c r="K8" s="27">
        <v>0</v>
      </c>
      <c r="L8" s="27">
        <v>6656.4448856899999</v>
      </c>
      <c r="M8" s="27">
        <v>656.90626750000001</v>
      </c>
      <c r="N8" s="27">
        <v>7323.11323283</v>
      </c>
    </row>
    <row r="9" spans="2:14" x14ac:dyDescent="0.3">
      <c r="B9" s="3" t="s">
        <v>1</v>
      </c>
      <c r="C9" s="46">
        <v>145.70849244999999</v>
      </c>
      <c r="D9" s="31">
        <v>0.28093196000000004</v>
      </c>
      <c r="E9" s="31">
        <v>0</v>
      </c>
      <c r="F9" s="31">
        <v>1396.1124626800001</v>
      </c>
      <c r="G9" s="31">
        <v>276.28689889999998</v>
      </c>
      <c r="H9" s="47">
        <v>1818.3887859900001</v>
      </c>
      <c r="I9" s="27">
        <v>0.30736463000000003</v>
      </c>
      <c r="J9" s="27">
        <v>25.70275088</v>
      </c>
      <c r="K9" s="27">
        <v>0</v>
      </c>
      <c r="L9" s="27">
        <v>4646.4549604899994</v>
      </c>
      <c r="M9" s="27">
        <v>829.80230577999998</v>
      </c>
      <c r="N9" s="27">
        <v>5502.2673817799996</v>
      </c>
    </row>
    <row r="10" spans="2:14" x14ac:dyDescent="0.3">
      <c r="B10" s="3" t="s">
        <v>39</v>
      </c>
      <c r="C10" s="46">
        <v>0</v>
      </c>
      <c r="D10" s="31">
        <v>0.27210434999999999</v>
      </c>
      <c r="E10" s="31">
        <v>0</v>
      </c>
      <c r="F10" s="31">
        <v>571.89965171000006</v>
      </c>
      <c r="G10" s="31">
        <v>142.13079300999999</v>
      </c>
      <c r="H10" s="47">
        <v>714.30254907000005</v>
      </c>
      <c r="I10" s="27">
        <v>118.12373937000001</v>
      </c>
      <c r="J10" s="27">
        <v>17.316665559999997</v>
      </c>
      <c r="K10" s="27">
        <v>0</v>
      </c>
      <c r="L10" s="27">
        <v>4878.9778841699999</v>
      </c>
      <c r="M10" s="27">
        <v>672.55063294000001</v>
      </c>
      <c r="N10" s="27">
        <v>5686.9689220399996</v>
      </c>
    </row>
    <row r="11" spans="2:14" x14ac:dyDescent="0.3">
      <c r="B11" s="12" t="s">
        <v>40</v>
      </c>
      <c r="C11" s="48">
        <v>354.51977431</v>
      </c>
      <c r="D11" s="28">
        <v>0.55303631000000009</v>
      </c>
      <c r="E11" s="28">
        <v>0</v>
      </c>
      <c r="F11" s="28">
        <v>2025.11988099</v>
      </c>
      <c r="G11" s="28">
        <v>528.98981705999995</v>
      </c>
      <c r="H11" s="49">
        <v>2909.1825086700001</v>
      </c>
      <c r="I11" s="28">
        <v>118.431104</v>
      </c>
      <c r="J11" s="28">
        <v>52.781496079999997</v>
      </c>
      <c r="K11" s="28">
        <v>0</v>
      </c>
      <c r="L11" s="28">
        <v>16181.877730350001</v>
      </c>
      <c r="M11" s="28">
        <v>2159.2592062199997</v>
      </c>
      <c r="N11" s="28">
        <v>18512.349536650003</v>
      </c>
    </row>
    <row r="12" spans="2:14" x14ac:dyDescent="0.3">
      <c r="B12" s="3" t="s">
        <v>41</v>
      </c>
      <c r="C12" s="46">
        <v>4.2392225400000001</v>
      </c>
      <c r="D12" s="31">
        <v>6.9195729999999997E-2</v>
      </c>
      <c r="E12" s="31">
        <v>0</v>
      </c>
      <c r="F12" s="31">
        <v>382.11472593000002</v>
      </c>
      <c r="G12" s="31">
        <v>258.71905691000001</v>
      </c>
      <c r="H12" s="47">
        <v>645.14220110999997</v>
      </c>
      <c r="I12" s="27">
        <v>4.0337425299999996</v>
      </c>
      <c r="J12" s="27">
        <v>9.0424985000000007</v>
      </c>
      <c r="K12" s="27">
        <v>0</v>
      </c>
      <c r="L12" s="27">
        <v>5382.3434735800001</v>
      </c>
      <c r="M12" s="27">
        <v>598.01535979999994</v>
      </c>
      <c r="N12" s="27">
        <v>5993.4350744100002</v>
      </c>
    </row>
    <row r="13" spans="2:14" x14ac:dyDescent="0.3">
      <c r="B13" s="3" t="s">
        <v>42</v>
      </c>
      <c r="C13" s="46">
        <v>109.37504212</v>
      </c>
      <c r="D13" s="31">
        <v>0</v>
      </c>
      <c r="E13" s="31">
        <v>0</v>
      </c>
      <c r="F13" s="31">
        <v>66.124909250000002</v>
      </c>
      <c r="G13" s="31">
        <v>206.12179315</v>
      </c>
      <c r="H13" s="47">
        <v>381.62174451999999</v>
      </c>
      <c r="I13" s="27">
        <v>0.53050399999999998</v>
      </c>
      <c r="J13" s="27">
        <v>0.42055091</v>
      </c>
      <c r="K13" s="27">
        <v>0</v>
      </c>
      <c r="L13" s="27">
        <v>2735.2445124000001</v>
      </c>
      <c r="M13" s="27">
        <v>946.78126204</v>
      </c>
      <c r="N13" s="27">
        <v>3682.9768293500001</v>
      </c>
    </row>
    <row r="14" spans="2:14" x14ac:dyDescent="0.3">
      <c r="B14" s="3" t="s">
        <v>43</v>
      </c>
      <c r="C14" s="46">
        <v>123.44014052</v>
      </c>
      <c r="D14" s="31">
        <v>0.22188637</v>
      </c>
      <c r="E14" s="31">
        <v>0</v>
      </c>
      <c r="F14" s="31">
        <v>380.89721092000002</v>
      </c>
      <c r="G14" s="31">
        <v>238.82923805000001</v>
      </c>
      <c r="H14" s="47">
        <v>743.38847585999997</v>
      </c>
      <c r="I14" s="27">
        <v>0</v>
      </c>
      <c r="J14" s="27">
        <v>15.684013800000001</v>
      </c>
      <c r="K14" s="27">
        <v>0</v>
      </c>
      <c r="L14" s="27">
        <v>2869.1711473</v>
      </c>
      <c r="M14" s="27">
        <v>698.54360212999995</v>
      </c>
      <c r="N14" s="27">
        <v>3583.39876323</v>
      </c>
    </row>
    <row r="15" spans="2:14" x14ac:dyDescent="0.3">
      <c r="B15" s="12" t="s">
        <v>44</v>
      </c>
      <c r="C15" s="48">
        <v>237.05440518</v>
      </c>
      <c r="D15" s="28">
        <v>0.29108209999999995</v>
      </c>
      <c r="E15" s="28">
        <v>0</v>
      </c>
      <c r="F15" s="28">
        <v>829.13684610000007</v>
      </c>
      <c r="G15" s="28">
        <v>703.67008811000005</v>
      </c>
      <c r="H15" s="49">
        <v>1770.1524214900001</v>
      </c>
      <c r="I15" s="28">
        <v>4.5642465300000001</v>
      </c>
      <c r="J15" s="28">
        <v>25.147063210000002</v>
      </c>
      <c r="K15" s="28">
        <v>0</v>
      </c>
      <c r="L15" s="28">
        <v>10986.75913328</v>
      </c>
      <c r="M15" s="28">
        <v>2243.3402239699999</v>
      </c>
      <c r="N15" s="28">
        <v>13259.810666989999</v>
      </c>
    </row>
    <row r="16" spans="2:14" x14ac:dyDescent="0.3">
      <c r="B16" s="3" t="s">
        <v>45</v>
      </c>
      <c r="C16" s="46">
        <v>189.26160863999999</v>
      </c>
      <c r="D16" s="31">
        <v>0.10729960000000001</v>
      </c>
      <c r="E16" s="31">
        <v>0.72125848999999997</v>
      </c>
      <c r="F16" s="31">
        <v>308.19279139999998</v>
      </c>
      <c r="G16" s="31">
        <v>183.48819294</v>
      </c>
      <c r="H16" s="47">
        <v>681.77115107000009</v>
      </c>
      <c r="I16" s="27">
        <v>0</v>
      </c>
      <c r="J16" s="27">
        <v>11.84281998</v>
      </c>
      <c r="K16" s="27">
        <v>0</v>
      </c>
      <c r="L16" s="27">
        <v>1650.24243402</v>
      </c>
      <c r="M16" s="27">
        <v>731.93491776999997</v>
      </c>
      <c r="N16" s="27">
        <v>2394.0201717700002</v>
      </c>
    </row>
    <row r="17" spans="2:14" x14ac:dyDescent="0.3">
      <c r="B17" s="3" t="s">
        <v>46</v>
      </c>
      <c r="C17" s="46">
        <v>13.12257058</v>
      </c>
      <c r="D17" s="31">
        <v>0.16132611999999999</v>
      </c>
      <c r="E17" s="31">
        <v>0</v>
      </c>
      <c r="F17" s="31">
        <v>630.92281932000003</v>
      </c>
      <c r="G17" s="31">
        <v>89.486789590000001</v>
      </c>
      <c r="H17" s="47">
        <v>733.69350560999999</v>
      </c>
      <c r="I17" s="27">
        <v>0</v>
      </c>
      <c r="J17" s="27">
        <v>9.7237833699999996</v>
      </c>
      <c r="K17" s="27">
        <v>0</v>
      </c>
      <c r="L17" s="27">
        <v>6356.5270172500004</v>
      </c>
      <c r="M17" s="27">
        <v>822.25617470000009</v>
      </c>
      <c r="N17" s="27">
        <v>7188.5069753199996</v>
      </c>
    </row>
    <row r="18" spans="2:14" x14ac:dyDescent="0.3">
      <c r="B18" s="3" t="s">
        <v>47</v>
      </c>
      <c r="C18" s="46">
        <v>247.27144958000002</v>
      </c>
      <c r="D18" s="31">
        <v>0.15986471999999999</v>
      </c>
      <c r="E18" s="31">
        <v>0</v>
      </c>
      <c r="F18" s="31">
        <v>323.10284287000002</v>
      </c>
      <c r="G18" s="31">
        <v>86.814172420000006</v>
      </c>
      <c r="H18" s="47">
        <v>657.34832959000005</v>
      </c>
      <c r="I18" s="27">
        <v>0</v>
      </c>
      <c r="J18" s="27">
        <v>9.06374061</v>
      </c>
      <c r="K18" s="27">
        <v>0</v>
      </c>
      <c r="L18" s="27">
        <v>2519.2625601499999</v>
      </c>
      <c r="M18" s="27">
        <v>527.62260469</v>
      </c>
      <c r="N18" s="27">
        <v>3055.94890545</v>
      </c>
    </row>
    <row r="19" spans="2:14" x14ac:dyDescent="0.3">
      <c r="B19" s="12" t="s">
        <v>48</v>
      </c>
      <c r="C19" s="48">
        <v>449.65562879999999</v>
      </c>
      <c r="D19" s="28">
        <v>0.42849044000000003</v>
      </c>
      <c r="E19" s="28">
        <v>0.72125848999999997</v>
      </c>
      <c r="F19" s="28">
        <v>1262.2184535899999</v>
      </c>
      <c r="G19" s="28">
        <v>359.78915495000001</v>
      </c>
      <c r="H19" s="49">
        <v>2072.8129862699998</v>
      </c>
      <c r="I19" s="28">
        <v>0</v>
      </c>
      <c r="J19" s="28">
        <v>30.630343960000001</v>
      </c>
      <c r="K19" s="28">
        <v>0</v>
      </c>
      <c r="L19" s="28">
        <v>10526.03201142</v>
      </c>
      <c r="M19" s="28">
        <v>2081.8136971600002</v>
      </c>
      <c r="N19" s="28">
        <v>12638.476052540002</v>
      </c>
    </row>
    <row r="20" spans="2:14" x14ac:dyDescent="0.3">
      <c r="B20" s="12" t="s">
        <v>49</v>
      </c>
      <c r="C20" s="48">
        <v>1300.3725827400001</v>
      </c>
      <c r="D20" s="28">
        <v>1.8842263100000001</v>
      </c>
      <c r="E20" s="28">
        <v>0.72125848999999997</v>
      </c>
      <c r="F20" s="28">
        <v>5944.2104913699995</v>
      </c>
      <c r="G20" s="28">
        <v>2185.0952834</v>
      </c>
      <c r="H20" s="49">
        <v>9432.2838423100002</v>
      </c>
      <c r="I20" s="28">
        <v>123.17448657</v>
      </c>
      <c r="J20" s="28">
        <v>190.72496686000002</v>
      </c>
      <c r="K20" s="28">
        <v>0</v>
      </c>
      <c r="L20" s="28">
        <v>45462.54831351</v>
      </c>
      <c r="M20" s="28">
        <v>8377.0073871700006</v>
      </c>
      <c r="N20" s="28">
        <v>54153.455154110001</v>
      </c>
    </row>
    <row r="21" spans="2:14" x14ac:dyDescent="0.3">
      <c r="B21" s="3" t="s">
        <v>50</v>
      </c>
      <c r="C21" s="46">
        <v>242.25060074999999</v>
      </c>
      <c r="D21" s="31">
        <v>9.8232179999999988E-2</v>
      </c>
      <c r="E21" s="31">
        <v>0</v>
      </c>
      <c r="F21" s="31">
        <v>155.37183081999999</v>
      </c>
      <c r="G21" s="31">
        <v>104.40422058</v>
      </c>
      <c r="H21" s="47">
        <v>502.12488432999999</v>
      </c>
      <c r="I21" s="27">
        <v>0</v>
      </c>
      <c r="J21" s="27">
        <v>0</v>
      </c>
      <c r="K21" s="27">
        <v>0</v>
      </c>
      <c r="L21" s="27">
        <v>2411.04042463</v>
      </c>
      <c r="M21" s="27">
        <v>514.33048524000003</v>
      </c>
      <c r="N21" s="27">
        <v>2925.3709098700001</v>
      </c>
    </row>
    <row r="22" spans="2:14" x14ac:dyDescent="0.3">
      <c r="B22" s="13" t="s">
        <v>35</v>
      </c>
      <c r="C22" s="46">
        <v>169.35636331000001</v>
      </c>
      <c r="D22" s="31">
        <v>4.8671610000000004E-2</v>
      </c>
      <c r="E22" s="31">
        <v>0</v>
      </c>
      <c r="F22" s="31">
        <v>4293.9875807500002</v>
      </c>
      <c r="G22" s="31">
        <v>261.97733725000001</v>
      </c>
      <c r="H22" s="47">
        <v>4725.3699529200003</v>
      </c>
      <c r="I22" s="27">
        <v>0</v>
      </c>
      <c r="J22" s="27">
        <v>12.94619166</v>
      </c>
      <c r="K22" s="27">
        <v>0</v>
      </c>
      <c r="L22" s="27">
        <v>1988.21440186</v>
      </c>
      <c r="M22" s="27">
        <v>1870.20778892</v>
      </c>
      <c r="N22" s="27">
        <v>3871.36838244</v>
      </c>
    </row>
    <row r="23" spans="2:14" x14ac:dyDescent="0.3">
      <c r="B23" s="13" t="s">
        <v>36</v>
      </c>
      <c r="C23" s="46">
        <v>277.82163341</v>
      </c>
      <c r="D23" s="31">
        <v>0.31707108000000001</v>
      </c>
      <c r="E23" s="31">
        <v>0</v>
      </c>
      <c r="F23" s="31">
        <v>1105.0535837100001</v>
      </c>
      <c r="G23" s="31">
        <v>42.226604139999999</v>
      </c>
      <c r="H23" s="47">
        <v>1425.41889234</v>
      </c>
      <c r="I23" s="27">
        <v>0</v>
      </c>
      <c r="J23" s="27">
        <v>17.704421199999999</v>
      </c>
      <c r="K23" s="27">
        <v>0</v>
      </c>
      <c r="L23" s="27">
        <v>2269.32731702</v>
      </c>
      <c r="M23" s="27">
        <v>293.09583951999997</v>
      </c>
      <c r="N23" s="27">
        <v>2580.1275777399997</v>
      </c>
    </row>
    <row r="24" spans="2:14" x14ac:dyDescent="0.3">
      <c r="B24" s="12" t="s">
        <v>37</v>
      </c>
      <c r="C24" s="48">
        <v>689.42859747</v>
      </c>
      <c r="D24" s="28">
        <v>0.46397486999999998</v>
      </c>
      <c r="E24" s="28">
        <v>0</v>
      </c>
      <c r="F24" s="28">
        <v>5554.4129952799994</v>
      </c>
      <c r="G24" s="28">
        <v>408.60816197000003</v>
      </c>
      <c r="H24" s="49">
        <v>6652.91372959</v>
      </c>
      <c r="I24" s="28">
        <v>0</v>
      </c>
      <c r="J24" s="28">
        <v>30.650612859999999</v>
      </c>
      <c r="K24" s="28">
        <v>0</v>
      </c>
      <c r="L24" s="28">
        <v>6668.5821435100006</v>
      </c>
      <c r="M24" s="28">
        <v>2677.6341136799997</v>
      </c>
      <c r="N24" s="28">
        <v>9376.8668700499984</v>
      </c>
    </row>
    <row r="25" spans="2:14" x14ac:dyDescent="0.3">
      <c r="B25" s="14" t="s">
        <v>38</v>
      </c>
      <c r="C25" s="46">
        <v>186.77899744999999</v>
      </c>
      <c r="D25" s="31">
        <v>0.11780716000000001</v>
      </c>
      <c r="E25" s="31">
        <v>0</v>
      </c>
      <c r="F25" s="31">
        <v>523.52544677000003</v>
      </c>
      <c r="G25" s="31">
        <v>275.15274195000001</v>
      </c>
      <c r="H25" s="47">
        <v>985.5749933300001</v>
      </c>
      <c r="I25" s="27">
        <v>0</v>
      </c>
      <c r="J25" s="27">
        <v>0</v>
      </c>
      <c r="K25" s="27">
        <v>0</v>
      </c>
      <c r="L25" s="27">
        <v>3198.3232699599998</v>
      </c>
      <c r="M25" s="27">
        <v>502.13784513999997</v>
      </c>
      <c r="N25" s="27">
        <v>3700.4611150999999</v>
      </c>
    </row>
    <row r="26" spans="2:14" x14ac:dyDescent="0.3">
      <c r="B26" s="15" t="s">
        <v>1</v>
      </c>
      <c r="C26" s="50">
        <v>176.35966475000001</v>
      </c>
      <c r="D26" s="33">
        <v>0.72921670999999999</v>
      </c>
      <c r="E26" s="33">
        <v>0</v>
      </c>
      <c r="F26" s="33">
        <v>1294.99264148</v>
      </c>
      <c r="G26" s="33">
        <v>71.442837239999989</v>
      </c>
      <c r="H26" s="51">
        <v>1543.52436018</v>
      </c>
      <c r="I26" s="33">
        <v>0.24495913</v>
      </c>
      <c r="J26" s="33">
        <v>21.988853949999999</v>
      </c>
      <c r="K26" s="33">
        <v>0</v>
      </c>
      <c r="L26" s="33">
        <v>2413.2199257800003</v>
      </c>
      <c r="M26" s="33">
        <v>409.03156345999997</v>
      </c>
      <c r="N26" s="33">
        <v>2844.4853023200003</v>
      </c>
    </row>
  </sheetData>
  <mergeCells count="2">
    <mergeCell ref="C2:H2"/>
    <mergeCell ref="I2:N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4"/>
  <sheetViews>
    <sheetView workbookViewId="0">
      <selection activeCell="N1" sqref="A1:N1048576"/>
    </sheetView>
  </sheetViews>
  <sheetFormatPr defaultColWidth="8.7265625" defaultRowHeight="11.5" x14ac:dyDescent="0.3"/>
  <cols>
    <col min="1" max="1" width="8.7265625" style="3"/>
    <col min="2" max="2" width="9.26953125" style="3" customWidth="1"/>
    <col min="3" max="3" width="6.1796875" style="3" bestFit="1" customWidth="1"/>
    <col min="4" max="4" width="6.54296875" style="3" customWidth="1"/>
    <col min="5" max="5" width="6.1796875" style="3" bestFit="1" customWidth="1"/>
    <col min="6" max="6" width="5.81640625" style="3" customWidth="1"/>
    <col min="7" max="7" width="4.54296875" style="3" customWidth="1"/>
    <col min="8" max="8" width="7" style="3" customWidth="1"/>
    <col min="9" max="10" width="6.1796875" style="3" bestFit="1" customWidth="1"/>
    <col min="11" max="11" width="4.453125" style="3" bestFit="1" customWidth="1"/>
    <col min="12" max="13" width="6.1796875" style="3" bestFit="1" customWidth="1"/>
    <col min="14" max="14" width="4.453125" style="3" bestFit="1" customWidth="1"/>
    <col min="15" max="15" width="6.26953125" style="3" customWidth="1"/>
    <col min="16" max="16" width="4.81640625" style="3" customWidth="1"/>
    <col min="17" max="17" width="8.7265625" style="3"/>
    <col min="18" max="18" width="9.26953125" style="3" customWidth="1"/>
    <col min="19" max="19" width="6.1796875" style="3" bestFit="1" customWidth="1"/>
    <col min="20" max="20" width="5" style="3" customWidth="1"/>
    <col min="21" max="21" width="6.1796875" style="3" bestFit="1" customWidth="1"/>
    <col min="22" max="22" width="5.54296875" style="3" customWidth="1"/>
    <col min="23" max="23" width="2.81640625" style="3" bestFit="1" customWidth="1"/>
    <col min="24" max="26" width="6.1796875" style="3" bestFit="1" customWidth="1"/>
    <col min="27" max="27" width="4.453125" style="3" bestFit="1" customWidth="1"/>
    <col min="28" max="29" width="6.1796875" style="3" bestFit="1" customWidth="1"/>
    <col min="30" max="30" width="4.453125" style="3" bestFit="1" customWidth="1"/>
    <col min="31" max="31" width="5.81640625" style="3" customWidth="1"/>
    <col min="32" max="32" width="4.7265625" style="3" customWidth="1"/>
    <col min="33" max="16384" width="8.7265625" style="3"/>
  </cols>
  <sheetData>
    <row r="1" spans="2:31" ht="51.65" customHeight="1" x14ac:dyDescent="0.3">
      <c r="B1" s="11" t="s">
        <v>201</v>
      </c>
      <c r="C1" s="44" t="s">
        <v>3</v>
      </c>
      <c r="D1" s="44" t="s">
        <v>251</v>
      </c>
      <c r="E1" s="44" t="s">
        <v>4</v>
      </c>
      <c r="F1" s="44" t="s">
        <v>5</v>
      </c>
      <c r="G1" s="44" t="s">
        <v>6</v>
      </c>
      <c r="H1" s="44" t="s">
        <v>7</v>
      </c>
      <c r="I1" s="44" t="s">
        <v>8</v>
      </c>
      <c r="J1" s="44" t="s">
        <v>58</v>
      </c>
      <c r="K1" s="44" t="s">
        <v>202</v>
      </c>
      <c r="L1" s="44" t="s">
        <v>9</v>
      </c>
      <c r="M1" s="44" t="s">
        <v>10</v>
      </c>
      <c r="N1" s="44" t="s">
        <v>60</v>
      </c>
      <c r="O1" s="44" t="s">
        <v>61</v>
      </c>
      <c r="P1" s="44" t="s">
        <v>56</v>
      </c>
      <c r="R1" s="11" t="s">
        <v>201</v>
      </c>
      <c r="S1" s="44" t="s">
        <v>3</v>
      </c>
      <c r="T1" s="44" t="s">
        <v>251</v>
      </c>
      <c r="U1" s="44" t="s">
        <v>4</v>
      </c>
      <c r="V1" s="44" t="s">
        <v>5</v>
      </c>
      <c r="W1" s="44" t="s">
        <v>6</v>
      </c>
      <c r="X1" s="44" t="s">
        <v>7</v>
      </c>
      <c r="Y1" s="44" t="s">
        <v>8</v>
      </c>
      <c r="Z1" s="44" t="s">
        <v>58</v>
      </c>
      <c r="AA1" s="44" t="s">
        <v>202</v>
      </c>
      <c r="AB1" s="44" t="s">
        <v>9</v>
      </c>
      <c r="AC1" s="44" t="s">
        <v>10</v>
      </c>
      <c r="AD1" s="44" t="s">
        <v>60</v>
      </c>
      <c r="AE1" s="44" t="s">
        <v>61</v>
      </c>
    </row>
    <row r="2" spans="2:31" x14ac:dyDescent="0.3">
      <c r="B2" s="3" t="s">
        <v>204</v>
      </c>
      <c r="C2" s="27">
        <v>514.18362636300003</v>
      </c>
      <c r="D2" s="27">
        <v>718.15415583000004</v>
      </c>
      <c r="E2" s="27">
        <v>878.50751921400001</v>
      </c>
      <c r="F2" s="27">
        <v>1095.3323962929999</v>
      </c>
      <c r="G2" s="27">
        <v>48.142556243000001</v>
      </c>
      <c r="H2" s="27">
        <v>377.58598412999999</v>
      </c>
      <c r="I2" s="27">
        <v>244.960937476</v>
      </c>
      <c r="J2" s="27">
        <v>67.797278638999998</v>
      </c>
      <c r="K2" s="27">
        <v>117.87200480599999</v>
      </c>
      <c r="L2" s="27">
        <v>267.03807932000001</v>
      </c>
      <c r="M2" s="27">
        <v>153.524837558</v>
      </c>
      <c r="N2" s="27">
        <v>143.4788057820015</v>
      </c>
      <c r="O2" s="27">
        <v>4626.5781816540002</v>
      </c>
      <c r="P2" s="53">
        <v>57.362771885190568</v>
      </c>
      <c r="R2" s="3" t="s">
        <v>204</v>
      </c>
      <c r="S2" s="27">
        <f>(C2/$O2)*100</f>
        <v>11.113691505353088</v>
      </c>
      <c r="T2" s="27">
        <f t="shared" ref="T2:AE2" si="0">(D2/$O2)*100</f>
        <v>15.522360752007442</v>
      </c>
      <c r="U2" s="27">
        <f t="shared" si="0"/>
        <v>18.988277831283376</v>
      </c>
      <c r="V2" s="27">
        <f t="shared" si="0"/>
        <v>23.674784112292226</v>
      </c>
      <c r="W2" s="27">
        <f t="shared" si="0"/>
        <v>1.0405650645633109</v>
      </c>
      <c r="X2" s="27">
        <f t="shared" si="0"/>
        <v>8.1612364323002335</v>
      </c>
      <c r="Y2" s="27">
        <f t="shared" si="0"/>
        <v>5.2946460182463957</v>
      </c>
      <c r="Z2" s="27">
        <f t="shared" si="0"/>
        <v>1.4653870739251724</v>
      </c>
      <c r="AA2" s="27">
        <f t="shared" si="0"/>
        <v>2.5477145349754102</v>
      </c>
      <c r="AB2" s="27">
        <f t="shared" si="0"/>
        <v>5.7718267980188758</v>
      </c>
      <c r="AC2" s="27">
        <f t="shared" si="0"/>
        <v>3.3183236407152839</v>
      </c>
      <c r="AD2" s="27">
        <f t="shared" si="0"/>
        <v>3.1011862363192115</v>
      </c>
      <c r="AE2" s="27">
        <f t="shared" si="0"/>
        <v>100</v>
      </c>
    </row>
    <row r="3" spans="2:31" x14ac:dyDescent="0.3">
      <c r="B3" s="3" t="s">
        <v>205</v>
      </c>
      <c r="C3" s="27">
        <v>0.13310535999999998</v>
      </c>
      <c r="D3" s="27">
        <v>522.06057521000002</v>
      </c>
      <c r="E3" s="27">
        <v>12.037664080000001</v>
      </c>
      <c r="F3" s="27">
        <v>397.49555669</v>
      </c>
      <c r="G3" s="27">
        <v>0.13960245999999998</v>
      </c>
      <c r="H3" s="27">
        <v>0.30062596000000003</v>
      </c>
      <c r="I3" s="27">
        <v>0.64475515999999999</v>
      </c>
      <c r="J3" s="27">
        <v>20.937040339999999</v>
      </c>
      <c r="K3" s="27">
        <v>1.651445E-2</v>
      </c>
      <c r="L3" s="27">
        <v>0.35344639</v>
      </c>
      <c r="M3" s="27">
        <v>0.25039508999999999</v>
      </c>
      <c r="N3" s="27">
        <v>0.19851646999990941</v>
      </c>
      <c r="O3" s="27">
        <v>954.56779766</v>
      </c>
      <c r="P3" s="53">
        <v>11.835238198988748</v>
      </c>
      <c r="R3" s="3" t="s">
        <v>205</v>
      </c>
      <c r="S3" s="27">
        <f t="shared" ref="S3:S53" si="1">(C3/$O3)*100</f>
        <v>1.3944044658356443E-2</v>
      </c>
      <c r="T3" s="27">
        <f t="shared" ref="T3:T53" si="2">(D3/$O3)*100</f>
        <v>54.690780109046656</v>
      </c>
      <c r="U3" s="27">
        <f t="shared" ref="U3:U53" si="3">(E3/$O3)*100</f>
        <v>1.2610591002031268</v>
      </c>
      <c r="V3" s="27">
        <f t="shared" ref="V3:V53" si="4">(F3/$O3)*100</f>
        <v>41.641416949577511</v>
      </c>
      <c r="W3" s="27">
        <f t="shared" ref="W3:W53" si="5">(G3/$O3)*100</f>
        <v>1.4624677298167552E-2</v>
      </c>
      <c r="X3" s="27">
        <f t="shared" ref="X3:X53" si="6">(H3/$O3)*100</f>
        <v>3.1493411021924884E-2</v>
      </c>
      <c r="Y3" s="27">
        <f t="shared" ref="Y3:Y53" si="7">(I3/$O3)*100</f>
        <v>6.7544197654743246E-2</v>
      </c>
      <c r="Z3" s="27">
        <f t="shared" ref="Z3:Z53" si="8">(J3/$O3)*100</f>
        <v>2.1933528861254756</v>
      </c>
      <c r="AA3" s="27">
        <f t="shared" ref="AA3:AA53" si="9">(K3/$O3)*100</f>
        <v>1.7300447428127209E-3</v>
      </c>
      <c r="AB3" s="27">
        <f t="shared" ref="AB3:AB53" si="10">(L3/$O3)*100</f>
        <v>3.7026850357452692E-2</v>
      </c>
      <c r="AC3" s="27">
        <f t="shared" ref="AC3:AC53" si="11">(M3/$O3)*100</f>
        <v>2.6231252574600912E-2</v>
      </c>
      <c r="AD3" s="27">
        <f t="shared" ref="AD3:AD53" si="12">(N3/$O3)*100</f>
        <v>2.0796476739163731E-2</v>
      </c>
      <c r="AE3" s="27">
        <f t="shared" ref="AE3:AE53" si="13">(O3/$O3)*100</f>
        <v>100</v>
      </c>
    </row>
    <row r="4" spans="2:31" x14ac:dyDescent="0.3">
      <c r="B4" s="3" t="s">
        <v>261</v>
      </c>
      <c r="C4" s="27">
        <v>19.115515743</v>
      </c>
      <c r="D4" s="27">
        <v>0</v>
      </c>
      <c r="E4" s="27">
        <v>1.472962246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0.96310380000000007</v>
      </c>
      <c r="L4" s="27">
        <v>0</v>
      </c>
      <c r="M4" s="27">
        <v>4.7853001100000006</v>
      </c>
      <c r="N4" s="27">
        <v>1.1996980000000447E-2</v>
      </c>
      <c r="O4" s="27">
        <v>26.348878879000001</v>
      </c>
      <c r="P4" s="53">
        <v>0.3266873851953912</v>
      </c>
      <c r="R4" s="3" t="s">
        <v>261</v>
      </c>
      <c r="S4" s="27">
        <f t="shared" si="1"/>
        <v>72.547738485507338</v>
      </c>
      <c r="T4" s="27">
        <f t="shared" si="2"/>
        <v>0</v>
      </c>
      <c r="U4" s="27">
        <f t="shared" si="3"/>
        <v>5.590227397393928</v>
      </c>
      <c r="V4" s="27">
        <f t="shared" si="4"/>
        <v>0</v>
      </c>
      <c r="W4" s="27">
        <f t="shared" si="5"/>
        <v>0</v>
      </c>
      <c r="X4" s="27">
        <f t="shared" si="6"/>
        <v>0</v>
      </c>
      <c r="Y4" s="27">
        <f t="shared" si="7"/>
        <v>0</v>
      </c>
      <c r="Z4" s="27">
        <f t="shared" si="8"/>
        <v>0</v>
      </c>
      <c r="AA4" s="27">
        <f t="shared" si="9"/>
        <v>3.6551984030242428</v>
      </c>
      <c r="AB4" s="27">
        <f t="shared" si="10"/>
        <v>0</v>
      </c>
      <c r="AC4" s="27">
        <f t="shared" si="11"/>
        <v>18.161304440978984</v>
      </c>
      <c r="AD4" s="27">
        <f t="shared" si="12"/>
        <v>4.5531273095501659E-2</v>
      </c>
      <c r="AE4" s="27">
        <f t="shared" si="13"/>
        <v>100</v>
      </c>
    </row>
    <row r="5" spans="2:31" x14ac:dyDescent="0.3">
      <c r="B5" s="3" t="s">
        <v>209</v>
      </c>
      <c r="C5" s="27">
        <v>4.9419000000000004E-4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3.0344662200000001</v>
      </c>
      <c r="L5" s="27">
        <v>0</v>
      </c>
      <c r="M5" s="27">
        <v>0</v>
      </c>
      <c r="N5" s="27">
        <v>7.8636399999996651E-3</v>
      </c>
      <c r="O5" s="27">
        <v>3.0428240499999997</v>
      </c>
      <c r="P5" s="53">
        <v>3.7726547572253924E-2</v>
      </c>
      <c r="R5" s="3" t="s">
        <v>209</v>
      </c>
      <c r="S5" s="27">
        <f t="shared" si="1"/>
        <v>1.6241162547666863E-2</v>
      </c>
      <c r="T5" s="27">
        <f t="shared" si="2"/>
        <v>0</v>
      </c>
      <c r="U5" s="27">
        <f t="shared" si="3"/>
        <v>0</v>
      </c>
      <c r="V5" s="27">
        <f t="shared" si="4"/>
        <v>0</v>
      </c>
      <c r="W5" s="27">
        <f t="shared" si="5"/>
        <v>0</v>
      </c>
      <c r="X5" s="27">
        <f t="shared" si="6"/>
        <v>0</v>
      </c>
      <c r="Y5" s="27">
        <f t="shared" si="7"/>
        <v>0</v>
      </c>
      <c r="Z5" s="27">
        <f t="shared" si="8"/>
        <v>0</v>
      </c>
      <c r="AA5" s="27">
        <f t="shared" si="9"/>
        <v>99.725326543281412</v>
      </c>
      <c r="AB5" s="27">
        <f t="shared" si="10"/>
        <v>0</v>
      </c>
      <c r="AC5" s="27">
        <f t="shared" si="11"/>
        <v>0</v>
      </c>
      <c r="AD5" s="27">
        <f t="shared" si="12"/>
        <v>0.25843229417092539</v>
      </c>
      <c r="AE5" s="27">
        <f t="shared" si="13"/>
        <v>100</v>
      </c>
    </row>
    <row r="6" spans="2:31" x14ac:dyDescent="0.3">
      <c r="B6" s="12" t="s">
        <v>212</v>
      </c>
      <c r="C6" s="28">
        <v>533.43274165599996</v>
      </c>
      <c r="D6" s="28">
        <v>1240.2147310400001</v>
      </c>
      <c r="E6" s="28">
        <v>892.01814554000009</v>
      </c>
      <c r="F6" s="28">
        <v>1492.8279529829999</v>
      </c>
      <c r="G6" s="28">
        <v>48.282158703</v>
      </c>
      <c r="H6" s="28">
        <v>377.88661008999998</v>
      </c>
      <c r="I6" s="28">
        <v>245.60569263600001</v>
      </c>
      <c r="J6" s="28">
        <v>88.734318979000008</v>
      </c>
      <c r="K6" s="28">
        <v>121.88608927599999</v>
      </c>
      <c r="L6" s="28">
        <v>267.39152571</v>
      </c>
      <c r="M6" s="28">
        <v>158.56053275800002</v>
      </c>
      <c r="N6" s="28">
        <v>143.69718287199973</v>
      </c>
      <c r="O6" s="28">
        <v>5610.5376822429998</v>
      </c>
      <c r="P6" s="72">
        <v>69.562424016946949</v>
      </c>
      <c r="R6" s="12" t="s">
        <v>212</v>
      </c>
      <c r="S6" s="28">
        <f t="shared" si="1"/>
        <v>9.5076937696057389</v>
      </c>
      <c r="T6" s="28">
        <f t="shared" si="2"/>
        <v>22.105095826469572</v>
      </c>
      <c r="U6" s="28">
        <f t="shared" si="3"/>
        <v>15.898977888753544</v>
      </c>
      <c r="V6" s="28">
        <f t="shared" si="4"/>
        <v>26.607573775107273</v>
      </c>
      <c r="W6" s="28">
        <f t="shared" si="5"/>
        <v>0.86056206084864206</v>
      </c>
      <c r="X6" s="28">
        <f t="shared" si="6"/>
        <v>6.7353011688342708</v>
      </c>
      <c r="Y6" s="28">
        <f t="shared" si="7"/>
        <v>4.3775785235936766</v>
      </c>
      <c r="Z6" s="28">
        <f t="shared" si="8"/>
        <v>1.5815653330310671</v>
      </c>
      <c r="AA6" s="28">
        <f t="shared" si="9"/>
        <v>2.1724493476224538</v>
      </c>
      <c r="AB6" s="28">
        <f t="shared" si="10"/>
        <v>4.7658805778326281</v>
      </c>
      <c r="AC6" s="28">
        <f t="shared" si="11"/>
        <v>2.8261200929072121</v>
      </c>
      <c r="AD6" s="28">
        <f t="shared" si="12"/>
        <v>2.561201635393918</v>
      </c>
      <c r="AE6" s="28">
        <f t="shared" si="13"/>
        <v>100</v>
      </c>
    </row>
    <row r="7" spans="2:31" x14ac:dyDescent="0.3">
      <c r="B7" s="3" t="s">
        <v>206</v>
      </c>
      <c r="C7" s="27">
        <v>6.5598000000000002E-4</v>
      </c>
      <c r="D7" s="27">
        <v>0</v>
      </c>
      <c r="E7" s="27">
        <v>0.37131776999999999</v>
      </c>
      <c r="F7" s="27">
        <v>325.72454369999997</v>
      </c>
      <c r="G7" s="27">
        <v>0</v>
      </c>
      <c r="H7" s="27">
        <v>0</v>
      </c>
      <c r="I7" s="27">
        <v>2.0193222299999998</v>
      </c>
      <c r="J7" s="27">
        <v>0</v>
      </c>
      <c r="K7" s="27">
        <v>9.2427499999999992E-3</v>
      </c>
      <c r="L7" s="27">
        <v>0</v>
      </c>
      <c r="M7" s="27">
        <v>0</v>
      </c>
      <c r="N7" s="27">
        <v>0</v>
      </c>
      <c r="O7" s="27">
        <v>328.12508243000002</v>
      </c>
      <c r="P7" s="53">
        <v>4.0682689266719629</v>
      </c>
      <c r="R7" s="3" t="s">
        <v>206</v>
      </c>
      <c r="S7" s="27">
        <f t="shared" si="1"/>
        <v>1.9991766406335073E-4</v>
      </c>
      <c r="T7" s="27">
        <f t="shared" si="2"/>
        <v>0</v>
      </c>
      <c r="U7" s="27">
        <f t="shared" si="3"/>
        <v>0.11316348242875165</v>
      </c>
      <c r="V7" s="27">
        <f t="shared" si="4"/>
        <v>99.268407427977664</v>
      </c>
      <c r="W7" s="27">
        <f t="shared" si="5"/>
        <v>0</v>
      </c>
      <c r="X7" s="27">
        <f t="shared" si="6"/>
        <v>0</v>
      </c>
      <c r="Y7" s="27">
        <f t="shared" si="7"/>
        <v>0.61541233454190081</v>
      </c>
      <c r="Z7" s="27">
        <f t="shared" si="8"/>
        <v>0</v>
      </c>
      <c r="AA7" s="27">
        <f t="shared" si="9"/>
        <v>2.8168373876056199E-3</v>
      </c>
      <c r="AB7" s="27">
        <f t="shared" si="10"/>
        <v>0</v>
      </c>
      <c r="AC7" s="27">
        <f t="shared" si="11"/>
        <v>0</v>
      </c>
      <c r="AD7" s="27">
        <f t="shared" si="12"/>
        <v>0</v>
      </c>
      <c r="AE7" s="27">
        <f t="shared" si="13"/>
        <v>100</v>
      </c>
    </row>
    <row r="8" spans="2:31" x14ac:dyDescent="0.3">
      <c r="B8" s="3" t="s">
        <v>207</v>
      </c>
      <c r="C8" s="27">
        <v>1.0373244E-2</v>
      </c>
      <c r="D8" s="27">
        <v>0</v>
      </c>
      <c r="E8" s="27">
        <v>7.0182911500000005</v>
      </c>
      <c r="F8" s="27">
        <v>9.0984376199999986</v>
      </c>
      <c r="G8" s="27">
        <v>0</v>
      </c>
      <c r="H8" s="27">
        <v>5.2806862599999995</v>
      </c>
      <c r="I8" s="27">
        <v>21.988064089999998</v>
      </c>
      <c r="J8" s="27">
        <v>0</v>
      </c>
      <c r="K8" s="27">
        <v>0.749013716</v>
      </c>
      <c r="L8" s="27">
        <v>0</v>
      </c>
      <c r="M8" s="27">
        <v>1.1575510000000001E-2</v>
      </c>
      <c r="N8" s="27">
        <v>6.8312021890000105</v>
      </c>
      <c r="O8" s="27">
        <v>50.987643779000003</v>
      </c>
      <c r="P8" s="53">
        <v>0.63217186962406857</v>
      </c>
      <c r="R8" s="3" t="s">
        <v>207</v>
      </c>
      <c r="S8" s="27">
        <f t="shared" si="1"/>
        <v>2.0344623189417453E-2</v>
      </c>
      <c r="T8" s="27">
        <f t="shared" si="2"/>
        <v>0</v>
      </c>
      <c r="U8" s="27">
        <f t="shared" si="3"/>
        <v>13.764690089269402</v>
      </c>
      <c r="V8" s="27">
        <f t="shared" si="4"/>
        <v>17.844397084588014</v>
      </c>
      <c r="W8" s="27">
        <f t="shared" si="5"/>
        <v>0</v>
      </c>
      <c r="X8" s="27">
        <f t="shared" si="6"/>
        <v>10.3567960168713</v>
      </c>
      <c r="Y8" s="27">
        <f t="shared" si="7"/>
        <v>43.124299262199088</v>
      </c>
      <c r="Z8" s="27">
        <f t="shared" si="8"/>
        <v>0</v>
      </c>
      <c r="AA8" s="27">
        <f t="shared" si="9"/>
        <v>1.4690102552032265</v>
      </c>
      <c r="AB8" s="27">
        <f t="shared" si="10"/>
        <v>0</v>
      </c>
      <c r="AC8" s="27">
        <f t="shared" si="11"/>
        <v>2.2702578785897029E-2</v>
      </c>
      <c r="AD8" s="27">
        <f t="shared" si="12"/>
        <v>13.397760089893662</v>
      </c>
      <c r="AE8" s="27">
        <f t="shared" si="13"/>
        <v>100</v>
      </c>
    </row>
    <row r="9" spans="2:31" x14ac:dyDescent="0.3">
      <c r="B9" s="3" t="s">
        <v>208</v>
      </c>
      <c r="C9" s="27">
        <v>1.9912326499999999</v>
      </c>
      <c r="D9" s="27">
        <v>0</v>
      </c>
      <c r="E9" s="27">
        <v>25.12087095</v>
      </c>
      <c r="F9" s="27">
        <v>0.11731198</v>
      </c>
      <c r="G9" s="27">
        <v>0.10976653</v>
      </c>
      <c r="H9" s="27">
        <v>0.34095415999999995</v>
      </c>
      <c r="I9" s="27">
        <v>2.3121060899999999</v>
      </c>
      <c r="J9" s="27">
        <v>0</v>
      </c>
      <c r="K9" s="27">
        <v>2.7555774799999999</v>
      </c>
      <c r="L9" s="27">
        <v>1.5228347199999999</v>
      </c>
      <c r="M9" s="27">
        <v>0.79425367000000002</v>
      </c>
      <c r="N9" s="27">
        <v>1.1182425799999982</v>
      </c>
      <c r="O9" s="27">
        <v>36.183150810000001</v>
      </c>
      <c r="P9" s="53">
        <v>0.4486179082052093</v>
      </c>
      <c r="R9" s="3" t="s">
        <v>208</v>
      </c>
      <c r="S9" s="27">
        <f t="shared" si="1"/>
        <v>5.5032041307184327</v>
      </c>
      <c r="T9" s="27">
        <f t="shared" si="2"/>
        <v>0</v>
      </c>
      <c r="U9" s="27">
        <f t="shared" si="3"/>
        <v>69.426985731318069</v>
      </c>
      <c r="V9" s="27">
        <f t="shared" si="4"/>
        <v>0.32421714907032995</v>
      </c>
      <c r="W9" s="27">
        <f t="shared" si="5"/>
        <v>0.30336365834028928</v>
      </c>
      <c r="X9" s="27">
        <f t="shared" si="6"/>
        <v>0.94230091179834419</v>
      </c>
      <c r="Y9" s="27">
        <f t="shared" si="7"/>
        <v>6.3900076091797935</v>
      </c>
      <c r="Z9" s="27">
        <f t="shared" si="8"/>
        <v>0</v>
      </c>
      <c r="AA9" s="27">
        <f t="shared" si="9"/>
        <v>7.615637163467909</v>
      </c>
      <c r="AB9" s="27">
        <f t="shared" si="10"/>
        <v>4.2086846665081783</v>
      </c>
      <c r="AC9" s="27">
        <f t="shared" si="11"/>
        <v>2.1950926113943914</v>
      </c>
      <c r="AD9" s="27">
        <f t="shared" si="12"/>
        <v>3.0905063682042511</v>
      </c>
      <c r="AE9" s="27">
        <f t="shared" si="13"/>
        <v>100</v>
      </c>
    </row>
    <row r="10" spans="2:31" x14ac:dyDescent="0.3">
      <c r="B10" s="3" t="s">
        <v>252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28.200005670000003</v>
      </c>
      <c r="M10" s="27">
        <v>0</v>
      </c>
      <c r="N10" s="27">
        <v>0</v>
      </c>
      <c r="O10" s="27">
        <v>28.200005670000003</v>
      </c>
      <c r="P10" s="53">
        <v>0.3496386376488268</v>
      </c>
      <c r="R10" s="3" t="s">
        <v>252</v>
      </c>
      <c r="S10" s="27">
        <f t="shared" si="1"/>
        <v>0</v>
      </c>
      <c r="T10" s="27">
        <f t="shared" si="2"/>
        <v>0</v>
      </c>
      <c r="U10" s="27">
        <f t="shared" si="3"/>
        <v>0</v>
      </c>
      <c r="V10" s="27">
        <f t="shared" si="4"/>
        <v>0</v>
      </c>
      <c r="W10" s="27">
        <f t="shared" si="5"/>
        <v>0</v>
      </c>
      <c r="X10" s="27">
        <f t="shared" si="6"/>
        <v>0</v>
      </c>
      <c r="Y10" s="27">
        <f t="shared" si="7"/>
        <v>0</v>
      </c>
      <c r="Z10" s="27">
        <f t="shared" si="8"/>
        <v>0</v>
      </c>
      <c r="AA10" s="27">
        <f t="shared" si="9"/>
        <v>0</v>
      </c>
      <c r="AB10" s="27">
        <f t="shared" si="10"/>
        <v>100</v>
      </c>
      <c r="AC10" s="27">
        <f t="shared" si="11"/>
        <v>0</v>
      </c>
      <c r="AD10" s="27">
        <f t="shared" si="12"/>
        <v>0</v>
      </c>
      <c r="AE10" s="27">
        <f t="shared" si="13"/>
        <v>100</v>
      </c>
    </row>
    <row r="11" spans="2:31" x14ac:dyDescent="0.3">
      <c r="B11" s="3" t="s">
        <v>210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4.6892100000000001E-3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4.6892100000000001E-3</v>
      </c>
      <c r="P11" s="53">
        <v>5.8139314411324192E-5</v>
      </c>
      <c r="R11" s="3" t="s">
        <v>210</v>
      </c>
      <c r="S11" s="27">
        <f t="shared" si="1"/>
        <v>0</v>
      </c>
      <c r="T11" s="27">
        <f t="shared" si="2"/>
        <v>0</v>
      </c>
      <c r="U11" s="27">
        <f t="shared" si="3"/>
        <v>0</v>
      </c>
      <c r="V11" s="27">
        <f t="shared" si="4"/>
        <v>0</v>
      </c>
      <c r="W11" s="27">
        <f t="shared" si="5"/>
        <v>0</v>
      </c>
      <c r="X11" s="27">
        <f t="shared" si="6"/>
        <v>100</v>
      </c>
      <c r="Y11" s="27">
        <f t="shared" si="7"/>
        <v>0</v>
      </c>
      <c r="Z11" s="27">
        <f t="shared" si="8"/>
        <v>0</v>
      </c>
      <c r="AA11" s="27">
        <f t="shared" si="9"/>
        <v>0</v>
      </c>
      <c r="AB11" s="27">
        <f t="shared" si="10"/>
        <v>0</v>
      </c>
      <c r="AC11" s="27">
        <f t="shared" si="11"/>
        <v>0</v>
      </c>
      <c r="AD11" s="27">
        <f t="shared" si="12"/>
        <v>0</v>
      </c>
      <c r="AE11" s="27">
        <f t="shared" si="13"/>
        <v>100</v>
      </c>
    </row>
    <row r="12" spans="2:31" x14ac:dyDescent="0.3">
      <c r="B12" s="3" t="s">
        <v>211</v>
      </c>
      <c r="C12" s="27">
        <v>4.862E-4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7.6260000000000005E-5</v>
      </c>
      <c r="M12" s="27">
        <v>0</v>
      </c>
      <c r="N12" s="27">
        <v>0</v>
      </c>
      <c r="O12" s="27">
        <v>5.6246000000000009E-4</v>
      </c>
      <c r="P12" s="53">
        <v>6.9736776096172721E-6</v>
      </c>
      <c r="R12" s="3" t="s">
        <v>211</v>
      </c>
      <c r="S12" s="27">
        <f t="shared" si="1"/>
        <v>86.441702521068152</v>
      </c>
      <c r="T12" s="27">
        <f t="shared" si="2"/>
        <v>0</v>
      </c>
      <c r="U12" s="27">
        <f t="shared" si="3"/>
        <v>0</v>
      </c>
      <c r="V12" s="27">
        <f t="shared" si="4"/>
        <v>0</v>
      </c>
      <c r="W12" s="27">
        <f t="shared" si="5"/>
        <v>0</v>
      </c>
      <c r="X12" s="27">
        <f t="shared" si="6"/>
        <v>0</v>
      </c>
      <c r="Y12" s="27">
        <f t="shared" si="7"/>
        <v>0</v>
      </c>
      <c r="Z12" s="27">
        <f t="shared" si="8"/>
        <v>0</v>
      </c>
      <c r="AA12" s="27">
        <f t="shared" si="9"/>
        <v>0</v>
      </c>
      <c r="AB12" s="27">
        <f t="shared" si="10"/>
        <v>13.558297478931832</v>
      </c>
      <c r="AC12" s="27">
        <f t="shared" si="11"/>
        <v>0</v>
      </c>
      <c r="AD12" s="27">
        <f t="shared" si="12"/>
        <v>0</v>
      </c>
      <c r="AE12" s="27">
        <f t="shared" si="13"/>
        <v>100</v>
      </c>
    </row>
    <row r="13" spans="2:31" x14ac:dyDescent="0.3">
      <c r="B13" s="12" t="s">
        <v>213</v>
      </c>
      <c r="C13" s="28">
        <v>1.0609117000043392E-2</v>
      </c>
      <c r="D13" s="28">
        <v>0</v>
      </c>
      <c r="E13" s="28">
        <v>1.6990061399998664</v>
      </c>
      <c r="F13" s="28">
        <v>9.9992752075195308E-10</v>
      </c>
      <c r="G13" s="28">
        <v>9.1514189999997615E-3</v>
      </c>
      <c r="H13" s="28">
        <v>1.0411507900000214</v>
      </c>
      <c r="I13" s="28">
        <v>8.9784600000381472E-3</v>
      </c>
      <c r="J13" s="28">
        <v>0</v>
      </c>
      <c r="K13" s="28">
        <v>2.9360134409999996</v>
      </c>
      <c r="L13" s="28">
        <v>0</v>
      </c>
      <c r="M13" s="28">
        <v>1.0115439999997616E-2</v>
      </c>
      <c r="N13" s="28">
        <v>5.0025783999159933E-2</v>
      </c>
      <c r="O13" s="28">
        <v>5.7650505919990538</v>
      </c>
      <c r="P13" s="72">
        <v>7.147815708092059E-2</v>
      </c>
      <c r="R13" s="12" t="s">
        <v>213</v>
      </c>
      <c r="S13" s="28">
        <f t="shared" si="1"/>
        <v>0.18402469901594809</v>
      </c>
      <c r="T13" s="28">
        <f t="shared" si="2"/>
        <v>0</v>
      </c>
      <c r="U13" s="28">
        <f t="shared" si="3"/>
        <v>29.470793237405562</v>
      </c>
      <c r="V13" s="28">
        <f t="shared" si="4"/>
        <v>1.7344644332170975E-8</v>
      </c>
      <c r="W13" s="28">
        <f t="shared" si="5"/>
        <v>0.1587396130174544</v>
      </c>
      <c r="X13" s="28">
        <f t="shared" si="6"/>
        <v>18.059699102120081</v>
      </c>
      <c r="Y13" s="28">
        <f t="shared" si="7"/>
        <v>0.15573948323192133</v>
      </c>
      <c r="Z13" s="28">
        <f t="shared" si="8"/>
        <v>0</v>
      </c>
      <c r="AA13" s="28">
        <f t="shared" si="9"/>
        <v>50.927800097274179</v>
      </c>
      <c r="AB13" s="28">
        <f t="shared" si="10"/>
        <v>0</v>
      </c>
      <c r="AC13" s="28">
        <f t="shared" si="11"/>
        <v>0.17546142637561915</v>
      </c>
      <c r="AD13" s="28">
        <f t="shared" si="12"/>
        <v>0.86774232421459629</v>
      </c>
      <c r="AE13" s="28">
        <f t="shared" si="13"/>
        <v>100</v>
      </c>
    </row>
    <row r="14" spans="2:31" x14ac:dyDescent="0.3">
      <c r="B14" s="12" t="s">
        <v>203</v>
      </c>
      <c r="C14" s="28">
        <v>535.44609884700003</v>
      </c>
      <c r="D14" s="28">
        <v>1240.2147310400001</v>
      </c>
      <c r="E14" s="28">
        <v>926.22763154999996</v>
      </c>
      <c r="F14" s="28">
        <v>1827.7682462839998</v>
      </c>
      <c r="G14" s="28">
        <v>48.401076652</v>
      </c>
      <c r="H14" s="28">
        <v>384.55409050999998</v>
      </c>
      <c r="I14" s="28">
        <v>271.934163506</v>
      </c>
      <c r="J14" s="28">
        <v>88.734318979000008</v>
      </c>
      <c r="K14" s="28">
        <v>128.33593666300001</v>
      </c>
      <c r="L14" s="28">
        <v>297.11444236</v>
      </c>
      <c r="M14" s="28">
        <v>159.376477378</v>
      </c>
      <c r="N14" s="28">
        <v>151.69665342499923</v>
      </c>
      <c r="O14" s="28">
        <v>6059.8038671940003</v>
      </c>
      <c r="P14" s="72">
        <v>75.132664629169994</v>
      </c>
      <c r="R14" s="12" t="s">
        <v>203</v>
      </c>
      <c r="S14" s="28">
        <f t="shared" si="1"/>
        <v>8.8360301848340033</v>
      </c>
      <c r="T14" s="28">
        <f t="shared" si="2"/>
        <v>20.466252014428367</v>
      </c>
      <c r="U14" s="28">
        <f t="shared" si="3"/>
        <v>15.284779043168781</v>
      </c>
      <c r="V14" s="28">
        <f t="shared" si="4"/>
        <v>30.162168385993493</v>
      </c>
      <c r="W14" s="28">
        <f t="shared" si="5"/>
        <v>0.79872348532646786</v>
      </c>
      <c r="X14" s="28">
        <f t="shared" si="6"/>
        <v>6.3459824597931789</v>
      </c>
      <c r="Y14" s="28">
        <f t="shared" si="7"/>
        <v>4.4875076729491488</v>
      </c>
      <c r="Z14" s="28">
        <f t="shared" si="8"/>
        <v>1.4643100820371691</v>
      </c>
      <c r="AA14" s="28">
        <f t="shared" si="9"/>
        <v>2.117823274079432</v>
      </c>
      <c r="AB14" s="28">
        <f t="shared" si="10"/>
        <v>4.9030372743330917</v>
      </c>
      <c r="AC14" s="28">
        <f t="shared" si="11"/>
        <v>2.6300599965094165</v>
      </c>
      <c r="AD14" s="28">
        <f t="shared" si="12"/>
        <v>2.5033261265474347</v>
      </c>
      <c r="AE14" s="28">
        <f t="shared" si="13"/>
        <v>100</v>
      </c>
    </row>
    <row r="15" spans="2:31" x14ac:dyDescent="0.3">
      <c r="B15" s="3" t="s">
        <v>231</v>
      </c>
      <c r="C15" s="27">
        <v>6.9000450000000005E-3</v>
      </c>
      <c r="D15" s="27">
        <v>0</v>
      </c>
      <c r="E15" s="27">
        <v>3.4425999999999999E-4</v>
      </c>
      <c r="F15" s="27">
        <v>24.907003550000002</v>
      </c>
      <c r="G15" s="27">
        <v>1.3533699999999998E-3</v>
      </c>
      <c r="H15" s="27">
        <v>0</v>
      </c>
      <c r="I15" s="27">
        <v>2.3100000000000002E-5</v>
      </c>
      <c r="J15" s="27">
        <v>0</v>
      </c>
      <c r="K15" s="27">
        <v>2.9705383999999998E-2</v>
      </c>
      <c r="L15" s="27">
        <v>1.8763999999999999E-4</v>
      </c>
      <c r="M15" s="27">
        <v>2.2410000000000001E-5</v>
      </c>
      <c r="N15" s="27">
        <v>1.4660164999995381E-2</v>
      </c>
      <c r="O15" s="27">
        <v>24.960199923999998</v>
      </c>
      <c r="P15" s="53">
        <v>0.3094698064601385</v>
      </c>
      <c r="R15" s="3" t="s">
        <v>231</v>
      </c>
      <c r="S15" s="27">
        <f t="shared" si="1"/>
        <v>2.7644189633935563E-2</v>
      </c>
      <c r="T15" s="27">
        <f t="shared" si="2"/>
        <v>0</v>
      </c>
      <c r="U15" s="27">
        <f t="shared" si="3"/>
        <v>1.3792357475029013E-3</v>
      </c>
      <c r="V15" s="27">
        <f t="shared" si="4"/>
        <v>99.78687520868435</v>
      </c>
      <c r="W15" s="27">
        <f t="shared" si="5"/>
        <v>5.4221120188171776E-3</v>
      </c>
      <c r="X15" s="27">
        <f t="shared" si="6"/>
        <v>0</v>
      </c>
      <c r="Y15" s="27">
        <f t="shared" si="7"/>
        <v>9.25473356396823E-5</v>
      </c>
      <c r="Z15" s="27">
        <f t="shared" si="8"/>
        <v>0</v>
      </c>
      <c r="AA15" s="27">
        <f t="shared" si="9"/>
        <v>0.11901100187678129</v>
      </c>
      <c r="AB15" s="27">
        <f t="shared" si="10"/>
        <v>7.5175679910952304E-4</v>
      </c>
      <c r="AC15" s="27">
        <f t="shared" si="11"/>
        <v>8.9782934704990479E-5</v>
      </c>
      <c r="AD15" s="27">
        <f t="shared" si="12"/>
        <v>5.8734164969164303E-2</v>
      </c>
      <c r="AE15" s="27">
        <f t="shared" si="13"/>
        <v>100</v>
      </c>
    </row>
    <row r="16" spans="2:31" x14ac:dyDescent="0.3">
      <c r="B16" s="3" t="s">
        <v>232</v>
      </c>
      <c r="C16" s="27">
        <v>1.1846880399999999</v>
      </c>
      <c r="D16" s="27">
        <v>0</v>
      </c>
      <c r="E16" s="27">
        <v>2.0879099999999997E-3</v>
      </c>
      <c r="F16" s="27">
        <v>0</v>
      </c>
      <c r="G16" s="27">
        <v>0</v>
      </c>
      <c r="H16" s="27">
        <v>9.1043071700000002</v>
      </c>
      <c r="I16" s="27">
        <v>0</v>
      </c>
      <c r="J16" s="27">
        <v>0</v>
      </c>
      <c r="K16" s="27">
        <v>0.10307917999999999</v>
      </c>
      <c r="L16" s="27">
        <v>0</v>
      </c>
      <c r="M16" s="27">
        <v>7.6557600000000002E-3</v>
      </c>
      <c r="N16" s="27">
        <v>8.1364100000001494E-2</v>
      </c>
      <c r="O16" s="27">
        <v>10.48318216</v>
      </c>
      <c r="P16" s="53">
        <v>0.12997605644264698</v>
      </c>
      <c r="R16" s="3" t="s">
        <v>232</v>
      </c>
      <c r="S16" s="27">
        <f t="shared" si="1"/>
        <v>11.300843788829097</v>
      </c>
      <c r="T16" s="27">
        <f t="shared" si="2"/>
        <v>0</v>
      </c>
      <c r="U16" s="27">
        <f t="shared" si="3"/>
        <v>1.9916757794848809E-2</v>
      </c>
      <c r="V16" s="27">
        <f t="shared" si="4"/>
        <v>0</v>
      </c>
      <c r="W16" s="27">
        <f t="shared" si="5"/>
        <v>0</v>
      </c>
      <c r="X16" s="27">
        <f t="shared" si="6"/>
        <v>86.846789753770722</v>
      </c>
      <c r="Y16" s="27">
        <f t="shared" si="7"/>
        <v>0</v>
      </c>
      <c r="Z16" s="27">
        <f t="shared" si="8"/>
        <v>0</v>
      </c>
      <c r="AA16" s="27">
        <f t="shared" si="9"/>
        <v>0.98328139706770101</v>
      </c>
      <c r="AB16" s="27">
        <f t="shared" si="10"/>
        <v>0</v>
      </c>
      <c r="AC16" s="27">
        <f t="shared" si="11"/>
        <v>7.302897043239015E-2</v>
      </c>
      <c r="AD16" s="27">
        <f t="shared" si="12"/>
        <v>0.77613933210525732</v>
      </c>
      <c r="AE16" s="27">
        <f t="shared" si="13"/>
        <v>100</v>
      </c>
    </row>
    <row r="17" spans="2:31" x14ac:dyDescent="0.3">
      <c r="B17" s="12" t="s">
        <v>224</v>
      </c>
      <c r="C17" s="28">
        <v>1.4201138029999734</v>
      </c>
      <c r="D17" s="28">
        <v>0</v>
      </c>
      <c r="E17" s="28">
        <v>3.1529804300000666</v>
      </c>
      <c r="F17" s="28">
        <v>-9.9992752075195308E-10</v>
      </c>
      <c r="G17" s="28">
        <v>4.3365209999978544E-3</v>
      </c>
      <c r="H17" s="28">
        <v>7.213818478999972</v>
      </c>
      <c r="I17" s="28">
        <v>0.16239117000001668</v>
      </c>
      <c r="J17" s="28">
        <v>0</v>
      </c>
      <c r="K17" s="28">
        <v>0.13993068799999356</v>
      </c>
      <c r="L17" s="28">
        <v>4.0004339999973777E-2</v>
      </c>
      <c r="M17" s="28">
        <v>8.0122841000020498E-2</v>
      </c>
      <c r="N17" s="28">
        <v>0.17939874999982119</v>
      </c>
      <c r="O17" s="28">
        <v>12.393097020999909</v>
      </c>
      <c r="P17" s="72">
        <v>0.15365619459012475</v>
      </c>
      <c r="R17" s="12" t="s">
        <v>224</v>
      </c>
      <c r="S17" s="28">
        <f t="shared" si="1"/>
        <v>11.458909751078465</v>
      </c>
      <c r="T17" s="28">
        <f t="shared" si="2"/>
        <v>0</v>
      </c>
      <c r="U17" s="28">
        <f t="shared" si="3"/>
        <v>25.441424566090227</v>
      </c>
      <c r="V17" s="28">
        <f t="shared" si="4"/>
        <v>-8.0684232444690105E-9</v>
      </c>
      <c r="W17" s="28">
        <f t="shared" si="5"/>
        <v>3.4991422988536983E-2</v>
      </c>
      <c r="X17" s="28">
        <f t="shared" si="6"/>
        <v>58.208359595476978</v>
      </c>
      <c r="Y17" s="28">
        <f t="shared" si="7"/>
        <v>1.3103356628681868</v>
      </c>
      <c r="Z17" s="28">
        <f t="shared" si="8"/>
        <v>0</v>
      </c>
      <c r="AA17" s="28">
        <f t="shared" si="9"/>
        <v>1.1291018521268994</v>
      </c>
      <c r="AB17" s="28">
        <f t="shared" si="10"/>
        <v>0.32279534269914173</v>
      </c>
      <c r="AC17" s="28">
        <f t="shared" si="11"/>
        <v>0.6465118514303051</v>
      </c>
      <c r="AD17" s="28">
        <f t="shared" si="12"/>
        <v>1.4475699633096781</v>
      </c>
      <c r="AE17" s="28">
        <f t="shared" si="13"/>
        <v>100</v>
      </c>
    </row>
    <row r="18" spans="2:31" x14ac:dyDescent="0.3">
      <c r="B18" s="12" t="s">
        <v>233</v>
      </c>
      <c r="C18" s="28">
        <v>538.057800735</v>
      </c>
      <c r="D18" s="28">
        <v>1240.2147310400001</v>
      </c>
      <c r="E18" s="28">
        <v>929.38304414999993</v>
      </c>
      <c r="F18" s="28">
        <v>1852.675249833</v>
      </c>
      <c r="G18" s="28">
        <v>48.406766542999996</v>
      </c>
      <c r="H18" s="28">
        <v>400.872216159</v>
      </c>
      <c r="I18" s="28">
        <v>272.096577776</v>
      </c>
      <c r="J18" s="28">
        <v>88.734318979000008</v>
      </c>
      <c r="K18" s="28">
        <v>128.608651915</v>
      </c>
      <c r="L18" s="28">
        <v>297.15463433999997</v>
      </c>
      <c r="M18" s="28">
        <v>159.46427838899999</v>
      </c>
      <c r="N18" s="28">
        <v>151.97207643999863</v>
      </c>
      <c r="O18" s="28">
        <v>6107.6403462990002</v>
      </c>
      <c r="P18" s="72">
        <v>75.725766686662894</v>
      </c>
      <c r="R18" s="12" t="s">
        <v>233</v>
      </c>
      <c r="S18" s="28">
        <f t="shared" si="1"/>
        <v>8.809585539217986</v>
      </c>
      <c r="T18" s="28">
        <f t="shared" si="2"/>
        <v>20.305955503609891</v>
      </c>
      <c r="U18" s="28">
        <f t="shared" si="3"/>
        <v>15.216728416452534</v>
      </c>
      <c r="V18" s="28">
        <f t="shared" si="4"/>
        <v>30.333731928987127</v>
      </c>
      <c r="W18" s="28">
        <f t="shared" si="5"/>
        <v>0.79256085490254302</v>
      </c>
      <c r="X18" s="28">
        <f t="shared" si="6"/>
        <v>6.5634548439302502</v>
      </c>
      <c r="Y18" s="28">
        <f t="shared" si="7"/>
        <v>4.4550196532263113</v>
      </c>
      <c r="Z18" s="28">
        <f t="shared" si="8"/>
        <v>1.4528412602547833</v>
      </c>
      <c r="AA18" s="28">
        <f t="shared" si="9"/>
        <v>2.1057011320735675</v>
      </c>
      <c r="AB18" s="28">
        <f t="shared" si="10"/>
        <v>4.8652935911667505</v>
      </c>
      <c r="AC18" s="28">
        <f t="shared" si="11"/>
        <v>2.6108983068334948</v>
      </c>
      <c r="AD18" s="28">
        <f t="shared" si="12"/>
        <v>2.4882289693447319</v>
      </c>
      <c r="AE18" s="28">
        <f t="shared" si="13"/>
        <v>100</v>
      </c>
    </row>
    <row r="19" spans="2:31" x14ac:dyDescent="0.3">
      <c r="B19" s="3" t="s">
        <v>216</v>
      </c>
      <c r="C19" s="27">
        <v>47.193274920999997</v>
      </c>
      <c r="D19" s="27">
        <v>0</v>
      </c>
      <c r="E19" s="27">
        <v>0.85505675399999992</v>
      </c>
      <c r="F19" s="27">
        <v>1.18757797</v>
      </c>
      <c r="G19" s="27">
        <v>12.564164429</v>
      </c>
      <c r="H19" s="27">
        <v>197.31089167100001</v>
      </c>
      <c r="I19" s="27">
        <v>29.763477915999999</v>
      </c>
      <c r="J19" s="27">
        <v>0.52611886799999996</v>
      </c>
      <c r="K19" s="27">
        <v>45.321716718999994</v>
      </c>
      <c r="L19" s="27">
        <v>30.093184857000001</v>
      </c>
      <c r="M19" s="27">
        <v>8.0642060149999999</v>
      </c>
      <c r="N19" s="27">
        <v>23.221457586000025</v>
      </c>
      <c r="O19" s="27">
        <v>396.10112770599994</v>
      </c>
      <c r="P19" s="53">
        <v>4.9110720147699096</v>
      </c>
      <c r="R19" s="3" t="s">
        <v>216</v>
      </c>
      <c r="S19" s="27">
        <f t="shared" si="1"/>
        <v>11.914451037874471</v>
      </c>
      <c r="T19" s="27">
        <f t="shared" si="2"/>
        <v>0</v>
      </c>
      <c r="U19" s="27">
        <f t="shared" si="3"/>
        <v>0.21586829579406117</v>
      </c>
      <c r="V19" s="27">
        <f t="shared" si="4"/>
        <v>0.29981686163778398</v>
      </c>
      <c r="W19" s="27">
        <f t="shared" si="5"/>
        <v>3.1719587625929608</v>
      </c>
      <c r="X19" s="27">
        <f t="shared" si="6"/>
        <v>49.813261783352218</v>
      </c>
      <c r="Y19" s="27">
        <f t="shared" si="7"/>
        <v>7.5141108757689503</v>
      </c>
      <c r="Z19" s="27">
        <f t="shared" si="8"/>
        <v>0.13282438024021576</v>
      </c>
      <c r="AA19" s="27">
        <f t="shared" si="9"/>
        <v>11.44195599277348</v>
      </c>
      <c r="AB19" s="27">
        <f t="shared" si="10"/>
        <v>7.5973489475486193</v>
      </c>
      <c r="AC19" s="27">
        <f t="shared" si="11"/>
        <v>2.0358957475590764</v>
      </c>
      <c r="AD19" s="27">
        <f t="shared" si="12"/>
        <v>5.8625073148581892</v>
      </c>
      <c r="AE19" s="27">
        <f t="shared" si="13"/>
        <v>100</v>
      </c>
    </row>
    <row r="20" spans="2:31" x14ac:dyDescent="0.3">
      <c r="B20" s="3" t="s">
        <v>215</v>
      </c>
      <c r="C20" s="27">
        <v>23.590578261999998</v>
      </c>
      <c r="D20" s="27">
        <v>20.459957410000001</v>
      </c>
      <c r="E20" s="27">
        <v>4.1964443760000005</v>
      </c>
      <c r="F20" s="27">
        <v>5.4301000000000002E-4</v>
      </c>
      <c r="G20" s="27">
        <v>0.12545608999999999</v>
      </c>
      <c r="H20" s="27">
        <v>182.31279322999998</v>
      </c>
      <c r="I20" s="27">
        <v>3.2979078300000002</v>
      </c>
      <c r="J20" s="27">
        <v>8.8573000000000005E-4</v>
      </c>
      <c r="K20" s="27">
        <v>4.3357239000000005</v>
      </c>
      <c r="L20" s="27">
        <v>1.7778531399999999</v>
      </c>
      <c r="M20" s="27">
        <v>0.17407943200000001</v>
      </c>
      <c r="N20" s="27">
        <v>2.6632857060000004</v>
      </c>
      <c r="O20" s="27">
        <v>242.93550811599999</v>
      </c>
      <c r="P20" s="53">
        <v>3.0120433693587878</v>
      </c>
      <c r="R20" s="3" t="s">
        <v>215</v>
      </c>
      <c r="S20" s="27">
        <f t="shared" si="1"/>
        <v>9.7106340876014148</v>
      </c>
      <c r="T20" s="27">
        <f t="shared" si="2"/>
        <v>8.4219707397530854</v>
      </c>
      <c r="U20" s="27">
        <f t="shared" si="3"/>
        <v>1.7273902891117208</v>
      </c>
      <c r="V20" s="27">
        <f t="shared" si="4"/>
        <v>2.2352022732745867E-4</v>
      </c>
      <c r="W20" s="27">
        <f t="shared" si="5"/>
        <v>5.1641726223115803E-2</v>
      </c>
      <c r="X20" s="27">
        <f t="shared" si="6"/>
        <v>75.04575788194245</v>
      </c>
      <c r="Y20" s="27">
        <f t="shared" si="7"/>
        <v>1.3575240011539491</v>
      </c>
      <c r="Z20" s="27">
        <f t="shared" si="8"/>
        <v>3.6459470534750738E-4</v>
      </c>
      <c r="AA20" s="27">
        <f t="shared" si="9"/>
        <v>1.7847221814646061</v>
      </c>
      <c r="AB20" s="27">
        <f t="shared" si="10"/>
        <v>0.73182103093430362</v>
      </c>
      <c r="AC20" s="27">
        <f t="shared" si="11"/>
        <v>7.1656643917561158E-2</v>
      </c>
      <c r="AD20" s="27">
        <f t="shared" si="12"/>
        <v>1.096293302965123</v>
      </c>
      <c r="AE20" s="27">
        <f t="shared" si="13"/>
        <v>100</v>
      </c>
    </row>
    <row r="21" spans="2:31" x14ac:dyDescent="0.3">
      <c r="B21" s="3" t="s">
        <v>221</v>
      </c>
      <c r="C21" s="27">
        <v>8.2321520590000006</v>
      </c>
      <c r="D21" s="27">
        <v>0</v>
      </c>
      <c r="E21" s="27">
        <v>1.3592659999999999E-2</v>
      </c>
      <c r="F21" s="27">
        <v>0.34286633</v>
      </c>
      <c r="G21" s="27">
        <v>2.5907779999999998E-2</v>
      </c>
      <c r="H21" s="27">
        <v>21.648608111000001</v>
      </c>
      <c r="I21" s="27">
        <v>0.60358586199999997</v>
      </c>
      <c r="J21" s="27">
        <v>0</v>
      </c>
      <c r="K21" s="27">
        <v>8.4931499999999997E-3</v>
      </c>
      <c r="L21" s="27">
        <v>61.713789005999999</v>
      </c>
      <c r="M21" s="27">
        <v>5.7825799999999998E-3</v>
      </c>
      <c r="N21" s="27">
        <v>0.79417623000000415</v>
      </c>
      <c r="O21" s="27">
        <v>93.388953768000007</v>
      </c>
      <c r="P21" s="53">
        <v>1.1578858156624188</v>
      </c>
      <c r="R21" s="3" t="s">
        <v>221</v>
      </c>
      <c r="S21" s="27">
        <f t="shared" si="1"/>
        <v>8.8149098226869427</v>
      </c>
      <c r="T21" s="27">
        <f t="shared" si="2"/>
        <v>0</v>
      </c>
      <c r="U21" s="27">
        <f t="shared" si="3"/>
        <v>1.4554890542801607E-2</v>
      </c>
      <c r="V21" s="27">
        <f t="shared" si="4"/>
        <v>0.36713799241370682</v>
      </c>
      <c r="W21" s="27">
        <f t="shared" si="5"/>
        <v>2.7741803451788293E-2</v>
      </c>
      <c r="X21" s="27">
        <f t="shared" si="6"/>
        <v>23.181122860397608</v>
      </c>
      <c r="Y21" s="27">
        <f t="shared" si="7"/>
        <v>0.64631397788163292</v>
      </c>
      <c r="Z21" s="27">
        <f t="shared" si="8"/>
        <v>0</v>
      </c>
      <c r="AA21" s="27">
        <f t="shared" si="9"/>
        <v>9.0943839258537679E-3</v>
      </c>
      <c r="AB21" s="27">
        <f t="shared" si="10"/>
        <v>66.082536013104374</v>
      </c>
      <c r="AC21" s="27">
        <f t="shared" si="11"/>
        <v>6.1919314508708185E-3</v>
      </c>
      <c r="AD21" s="27">
        <f t="shared" si="12"/>
        <v>0.85039632414442035</v>
      </c>
      <c r="AE21" s="27">
        <f t="shared" si="13"/>
        <v>100</v>
      </c>
    </row>
    <row r="22" spans="2:31" x14ac:dyDescent="0.3">
      <c r="B22" s="3" t="s">
        <v>235</v>
      </c>
      <c r="C22" s="27">
        <v>1.3945401150000001</v>
      </c>
      <c r="D22" s="27">
        <v>0</v>
      </c>
      <c r="E22" s="27">
        <v>4.3841850000000002E-2</v>
      </c>
      <c r="F22" s="27">
        <v>14.51395198</v>
      </c>
      <c r="G22" s="27">
        <v>2.7719999999999999E-6</v>
      </c>
      <c r="H22" s="27">
        <v>28.295022960000001</v>
      </c>
      <c r="I22" s="27">
        <v>2.7668E-5</v>
      </c>
      <c r="J22" s="27">
        <v>0</v>
      </c>
      <c r="K22" s="27">
        <v>1.3142899999999999E-4</v>
      </c>
      <c r="L22" s="27">
        <v>0</v>
      </c>
      <c r="M22" s="27">
        <v>2.7719999999999999E-6</v>
      </c>
      <c r="N22" s="27">
        <v>2.3529000006616115E-5</v>
      </c>
      <c r="O22" s="27">
        <v>44.247545075000005</v>
      </c>
      <c r="P22" s="53">
        <v>0.54860454853688889</v>
      </c>
      <c r="R22" s="3" t="s">
        <v>235</v>
      </c>
      <c r="S22" s="27">
        <f t="shared" si="1"/>
        <v>3.1516779352080242</v>
      </c>
      <c r="T22" s="27">
        <f t="shared" si="2"/>
        <v>0</v>
      </c>
      <c r="U22" s="27">
        <f t="shared" si="3"/>
        <v>9.9083124104823561E-2</v>
      </c>
      <c r="V22" s="27">
        <f t="shared" si="4"/>
        <v>32.801711270983994</v>
      </c>
      <c r="W22" s="27">
        <f t="shared" si="5"/>
        <v>6.2647543390292813E-6</v>
      </c>
      <c r="X22" s="27">
        <f t="shared" si="6"/>
        <v>63.947102403172131</v>
      </c>
      <c r="Y22" s="27">
        <f t="shared" si="7"/>
        <v>6.2530022746126312E-5</v>
      </c>
      <c r="Z22" s="27">
        <f t="shared" si="8"/>
        <v>0</v>
      </c>
      <c r="AA22" s="27">
        <f t="shared" si="9"/>
        <v>2.970311681184269E-4</v>
      </c>
      <c r="AB22" s="27">
        <f t="shared" si="10"/>
        <v>0</v>
      </c>
      <c r="AC22" s="27">
        <f t="shared" si="11"/>
        <v>6.2647543390292813E-6</v>
      </c>
      <c r="AD22" s="27">
        <f t="shared" si="12"/>
        <v>5.3175831487903431E-5</v>
      </c>
      <c r="AE22" s="27">
        <f t="shared" si="13"/>
        <v>100</v>
      </c>
    </row>
    <row r="23" spans="2:31" x14ac:dyDescent="0.3">
      <c r="B23" s="3" t="s">
        <v>236</v>
      </c>
      <c r="C23" s="27">
        <v>1.7480273899999998</v>
      </c>
      <c r="D23" s="27">
        <v>0</v>
      </c>
      <c r="E23" s="27">
        <v>25.722126508000002</v>
      </c>
      <c r="F23" s="27">
        <v>2.0628299999999999E-2</v>
      </c>
      <c r="G23" s="27">
        <v>7.3115600000000008E-3</v>
      </c>
      <c r="H23" s="27">
        <v>10.773515089</v>
      </c>
      <c r="I23" s="27">
        <v>2.6266879999999999E-2</v>
      </c>
      <c r="J23" s="27">
        <v>0</v>
      </c>
      <c r="K23" s="27">
        <v>5.7417421000000003E-2</v>
      </c>
      <c r="L23" s="27">
        <v>1.8445514599999999</v>
      </c>
      <c r="M23" s="27">
        <v>9.3905360000000007E-2</v>
      </c>
      <c r="N23" s="27">
        <v>0.38366389699999986</v>
      </c>
      <c r="O23" s="27">
        <v>40.677413865000005</v>
      </c>
      <c r="P23" s="53">
        <v>0.5043401669229558</v>
      </c>
      <c r="R23" s="3" t="s">
        <v>236</v>
      </c>
      <c r="S23" s="27">
        <f t="shared" si="1"/>
        <v>4.2972923396785854</v>
      </c>
      <c r="T23" s="27">
        <f t="shared" si="2"/>
        <v>0</v>
      </c>
      <c r="U23" s="27">
        <f t="shared" si="3"/>
        <v>63.234419457850656</v>
      </c>
      <c r="V23" s="27">
        <f t="shared" si="4"/>
        <v>5.0711925955915227E-2</v>
      </c>
      <c r="W23" s="27">
        <f t="shared" si="5"/>
        <v>1.7974495685162208E-2</v>
      </c>
      <c r="X23" s="27">
        <f t="shared" si="6"/>
        <v>26.485250819423001</v>
      </c>
      <c r="Y23" s="27">
        <f t="shared" si="7"/>
        <v>6.4573623306472691E-2</v>
      </c>
      <c r="Z23" s="27">
        <f t="shared" si="8"/>
        <v>0</v>
      </c>
      <c r="AA23" s="27">
        <f t="shared" si="9"/>
        <v>0.14115307622691217</v>
      </c>
      <c r="AB23" s="27">
        <f t="shared" si="10"/>
        <v>4.5345838998557975</v>
      </c>
      <c r="AC23" s="27">
        <f t="shared" si="11"/>
        <v>0.23085381069615843</v>
      </c>
      <c r="AD23" s="27">
        <f t="shared" si="12"/>
        <v>0.94318655132133444</v>
      </c>
      <c r="AE23" s="27">
        <f t="shared" si="13"/>
        <v>100</v>
      </c>
    </row>
    <row r="24" spans="2:31" x14ac:dyDescent="0.3">
      <c r="B24" s="3" t="s">
        <v>237</v>
      </c>
      <c r="C24" s="27">
        <v>1.3339700000000001E-3</v>
      </c>
      <c r="D24" s="27">
        <v>38.471933419999999</v>
      </c>
      <c r="E24" s="27">
        <v>0</v>
      </c>
      <c r="F24" s="27">
        <v>0</v>
      </c>
      <c r="G24" s="27">
        <v>0</v>
      </c>
      <c r="H24" s="27">
        <v>1.453136E-2</v>
      </c>
      <c r="I24" s="27">
        <v>0</v>
      </c>
      <c r="J24" s="27">
        <v>0</v>
      </c>
      <c r="K24" s="27">
        <v>0.29017453499999996</v>
      </c>
      <c r="L24" s="27">
        <v>0</v>
      </c>
      <c r="M24" s="27">
        <v>0</v>
      </c>
      <c r="N24" s="27">
        <v>1.1258130000002682E-2</v>
      </c>
      <c r="O24" s="27">
        <v>38.789231414999996</v>
      </c>
      <c r="P24" s="53">
        <v>0.48092947874168535</v>
      </c>
      <c r="R24" s="3" t="s">
        <v>237</v>
      </c>
      <c r="S24" s="27">
        <f t="shared" si="1"/>
        <v>3.4390214792555723E-3</v>
      </c>
      <c r="T24" s="27">
        <f t="shared" si="2"/>
        <v>99.181994632465702</v>
      </c>
      <c r="U24" s="27">
        <f t="shared" si="3"/>
        <v>0</v>
      </c>
      <c r="V24" s="27">
        <f t="shared" si="4"/>
        <v>0</v>
      </c>
      <c r="W24" s="27">
        <f t="shared" si="5"/>
        <v>0</v>
      </c>
      <c r="X24" s="27">
        <f t="shared" si="6"/>
        <v>3.7462356097060098E-2</v>
      </c>
      <c r="Y24" s="27">
        <f t="shared" si="7"/>
        <v>0</v>
      </c>
      <c r="Z24" s="27">
        <f t="shared" si="8"/>
        <v>0</v>
      </c>
      <c r="AA24" s="27">
        <f t="shared" si="9"/>
        <v>0.74808013568370924</v>
      </c>
      <c r="AB24" s="27">
        <f t="shared" si="10"/>
        <v>0</v>
      </c>
      <c r="AC24" s="27">
        <f t="shared" si="11"/>
        <v>0</v>
      </c>
      <c r="AD24" s="27">
        <f t="shared" si="12"/>
        <v>2.9023854274279604E-2</v>
      </c>
      <c r="AE24" s="27">
        <f t="shared" si="13"/>
        <v>100</v>
      </c>
    </row>
    <row r="25" spans="2:31" x14ac:dyDescent="0.3">
      <c r="B25" s="3" t="s">
        <v>227</v>
      </c>
      <c r="C25" s="27">
        <v>3.1878903480000003</v>
      </c>
      <c r="D25" s="27">
        <v>12.23742837</v>
      </c>
      <c r="E25" s="27">
        <v>5.3669740000000001E-2</v>
      </c>
      <c r="F25" s="27">
        <v>0.45773930000000002</v>
      </c>
      <c r="G25" s="27">
        <v>0</v>
      </c>
      <c r="H25" s="27">
        <v>2.1610555090000001</v>
      </c>
      <c r="I25" s="27">
        <v>7.5505370000000004E-3</v>
      </c>
      <c r="J25" s="27">
        <v>0</v>
      </c>
      <c r="K25" s="27">
        <v>1.4952541E-2</v>
      </c>
      <c r="L25" s="27">
        <v>3.8856742999999999E-2</v>
      </c>
      <c r="M25" s="27">
        <v>1.08058594</v>
      </c>
      <c r="N25" s="27">
        <v>0.10126344499999658</v>
      </c>
      <c r="O25" s="27">
        <v>19.340992473</v>
      </c>
      <c r="P25" s="53">
        <v>0.23979989004860128</v>
      </c>
      <c r="R25" s="3" t="s">
        <v>227</v>
      </c>
      <c r="S25" s="27">
        <f t="shared" si="1"/>
        <v>16.482558237124032</v>
      </c>
      <c r="T25" s="27">
        <f t="shared" si="2"/>
        <v>63.271977314935803</v>
      </c>
      <c r="U25" s="27">
        <f t="shared" si="3"/>
        <v>0.27749217148459621</v>
      </c>
      <c r="V25" s="27">
        <f t="shared" si="4"/>
        <v>2.3666794795510286</v>
      </c>
      <c r="W25" s="27">
        <f t="shared" si="5"/>
        <v>0</v>
      </c>
      <c r="X25" s="27">
        <f t="shared" si="6"/>
        <v>11.173446822942672</v>
      </c>
      <c r="Y25" s="27">
        <f t="shared" si="7"/>
        <v>3.9039035926106379E-2</v>
      </c>
      <c r="Z25" s="27">
        <f t="shared" si="8"/>
        <v>0</v>
      </c>
      <c r="AA25" s="27">
        <f t="shared" si="9"/>
        <v>7.7310101955076649E-2</v>
      </c>
      <c r="AB25" s="27">
        <f t="shared" si="10"/>
        <v>0.20090356301127754</v>
      </c>
      <c r="AC25" s="27">
        <f t="shared" si="11"/>
        <v>5.5870242517724797</v>
      </c>
      <c r="AD25" s="27">
        <f t="shared" si="12"/>
        <v>0.52356902129691751</v>
      </c>
      <c r="AE25" s="27">
        <f t="shared" si="13"/>
        <v>100</v>
      </c>
    </row>
    <row r="26" spans="2:31" x14ac:dyDescent="0.3">
      <c r="B26" s="3" t="s">
        <v>253</v>
      </c>
      <c r="C26" s="27">
        <v>0.95577433999999994</v>
      </c>
      <c r="D26" s="27">
        <v>0</v>
      </c>
      <c r="E26" s="27">
        <v>12.88572645</v>
      </c>
      <c r="F26" s="27">
        <v>0</v>
      </c>
      <c r="G26" s="27">
        <v>0</v>
      </c>
      <c r="H26" s="27">
        <v>2.9056500000000001E-3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3.1479560000000524E-2</v>
      </c>
      <c r="O26" s="27">
        <v>13.875885999999999</v>
      </c>
      <c r="P26" s="53">
        <v>0.17204059935249039</v>
      </c>
      <c r="R26" s="3" t="s">
        <v>253</v>
      </c>
      <c r="S26" s="27">
        <f t="shared" si="1"/>
        <v>6.888023871052269</v>
      </c>
      <c r="T26" s="27">
        <f t="shared" si="2"/>
        <v>0</v>
      </c>
      <c r="U26" s="27">
        <f t="shared" si="3"/>
        <v>92.864170619447293</v>
      </c>
      <c r="V26" s="27">
        <f t="shared" si="4"/>
        <v>0</v>
      </c>
      <c r="W26" s="27">
        <f t="shared" si="5"/>
        <v>0</v>
      </c>
      <c r="X26" s="27">
        <f t="shared" si="6"/>
        <v>2.0940284461835448E-2</v>
      </c>
      <c r="Y26" s="27">
        <f t="shared" si="7"/>
        <v>0</v>
      </c>
      <c r="Z26" s="27">
        <f t="shared" si="8"/>
        <v>0</v>
      </c>
      <c r="AA26" s="27">
        <f t="shared" si="9"/>
        <v>0</v>
      </c>
      <c r="AB26" s="27">
        <f t="shared" si="10"/>
        <v>0</v>
      </c>
      <c r="AC26" s="27">
        <f t="shared" si="11"/>
        <v>0</v>
      </c>
      <c r="AD26" s="27">
        <f t="shared" si="12"/>
        <v>0.22686522503860673</v>
      </c>
      <c r="AE26" s="27">
        <f t="shared" si="13"/>
        <v>100</v>
      </c>
    </row>
    <row r="27" spans="2:31" x14ac:dyDescent="0.3">
      <c r="B27" s="3" t="s">
        <v>230</v>
      </c>
      <c r="C27" s="27">
        <v>1.9494165269999999</v>
      </c>
      <c r="D27" s="27">
        <v>0</v>
      </c>
      <c r="E27" s="27">
        <v>4.3061E-4</v>
      </c>
      <c r="F27" s="27">
        <v>0</v>
      </c>
      <c r="G27" s="27">
        <v>2.0695979999999999E-2</v>
      </c>
      <c r="H27" s="27">
        <v>8.9588254660000004</v>
      </c>
      <c r="I27" s="27">
        <v>1.0143160600000001</v>
      </c>
      <c r="J27" s="27">
        <v>0</v>
      </c>
      <c r="K27" s="27">
        <v>8.5491079999999997E-2</v>
      </c>
      <c r="L27" s="27">
        <v>4.0421209999999999E-2</v>
      </c>
      <c r="M27" s="27">
        <v>9.5928470000000002E-2</v>
      </c>
      <c r="N27" s="27">
        <v>8.7227454999996346E-2</v>
      </c>
      <c r="O27" s="27">
        <v>12.252752857999999</v>
      </c>
      <c r="P27" s="53">
        <v>0.1519161331685962</v>
      </c>
      <c r="R27" s="3" t="s">
        <v>230</v>
      </c>
      <c r="S27" s="27">
        <f t="shared" si="1"/>
        <v>15.910028950981392</v>
      </c>
      <c r="T27" s="27">
        <f t="shared" si="2"/>
        <v>0</v>
      </c>
      <c r="U27" s="27">
        <f t="shared" si="3"/>
        <v>3.5143939079685959E-3</v>
      </c>
      <c r="V27" s="27">
        <f t="shared" si="4"/>
        <v>0</v>
      </c>
      <c r="W27" s="27">
        <f t="shared" si="5"/>
        <v>0.16890881779670675</v>
      </c>
      <c r="X27" s="27">
        <f t="shared" si="6"/>
        <v>73.116838067542133</v>
      </c>
      <c r="Y27" s="27">
        <f t="shared" si="7"/>
        <v>8.27827078335085</v>
      </c>
      <c r="Z27" s="27">
        <f t="shared" si="8"/>
        <v>0</v>
      </c>
      <c r="AA27" s="27">
        <f t="shared" si="9"/>
        <v>0.69772957139326974</v>
      </c>
      <c r="AB27" s="27">
        <f t="shared" si="10"/>
        <v>0.32989492621332361</v>
      </c>
      <c r="AC27" s="27">
        <f t="shared" si="11"/>
        <v>0.78291361224483458</v>
      </c>
      <c r="AD27" s="27">
        <f t="shared" si="12"/>
        <v>0.71190087656949907</v>
      </c>
      <c r="AE27" s="27">
        <f t="shared" si="13"/>
        <v>100</v>
      </c>
    </row>
    <row r="28" spans="2:31" x14ac:dyDescent="0.3">
      <c r="B28" s="3" t="s">
        <v>238</v>
      </c>
      <c r="C28" s="27">
        <v>0.15100003000000001</v>
      </c>
      <c r="D28" s="27">
        <v>0</v>
      </c>
      <c r="E28" s="27">
        <v>0.121361317</v>
      </c>
      <c r="F28" s="27">
        <v>0</v>
      </c>
      <c r="G28" s="27">
        <v>5.1314940000000003E-2</v>
      </c>
      <c r="H28" s="27">
        <v>9.8099734969999997</v>
      </c>
      <c r="I28" s="27">
        <v>7.7859690000000002E-3</v>
      </c>
      <c r="J28" s="27">
        <v>0</v>
      </c>
      <c r="K28" s="27">
        <v>1.7670412099999999</v>
      </c>
      <c r="L28" s="27">
        <v>2.22924E-3</v>
      </c>
      <c r="M28" s="27">
        <v>1.4449799999999999E-2</v>
      </c>
      <c r="N28" s="27">
        <v>6.1673470999998974E-2</v>
      </c>
      <c r="O28" s="27">
        <v>11.986829474</v>
      </c>
      <c r="P28" s="53">
        <v>0.14861907391305013</v>
      </c>
      <c r="R28" s="3" t="s">
        <v>238</v>
      </c>
      <c r="S28" s="27">
        <f t="shared" si="1"/>
        <v>1.2597161770552106</v>
      </c>
      <c r="T28" s="27">
        <f t="shared" si="2"/>
        <v>0</v>
      </c>
      <c r="U28" s="27">
        <f t="shared" si="3"/>
        <v>1.0124555226487408</v>
      </c>
      <c r="V28" s="27">
        <f t="shared" si="4"/>
        <v>0</v>
      </c>
      <c r="W28" s="27">
        <f t="shared" si="5"/>
        <v>0.42809435231646981</v>
      </c>
      <c r="X28" s="27">
        <f t="shared" si="6"/>
        <v>81.839601691825976</v>
      </c>
      <c r="Y28" s="27">
        <f t="shared" si="7"/>
        <v>6.4954365263042532E-2</v>
      </c>
      <c r="Z28" s="27">
        <f t="shared" si="8"/>
        <v>0</v>
      </c>
      <c r="AA28" s="27">
        <f t="shared" si="9"/>
        <v>14.741522884202162</v>
      </c>
      <c r="AB28" s="27">
        <f t="shared" si="10"/>
        <v>1.8597411474279558E-2</v>
      </c>
      <c r="AC28" s="27">
        <f t="shared" si="11"/>
        <v>0.12054730595227284</v>
      </c>
      <c r="AD28" s="27">
        <f t="shared" si="12"/>
        <v>0.51451028926182396</v>
      </c>
      <c r="AE28" s="27">
        <f t="shared" si="13"/>
        <v>100</v>
      </c>
    </row>
    <row r="29" spans="2:31" x14ac:dyDescent="0.3">
      <c r="B29" s="12" t="s">
        <v>222</v>
      </c>
      <c r="C29" s="28">
        <v>4.5225621660000082</v>
      </c>
      <c r="D29" s="28">
        <v>2.7464046700000018</v>
      </c>
      <c r="E29" s="28">
        <v>1.6988769570000022</v>
      </c>
      <c r="F29" s="28">
        <v>0.55823683999999796</v>
      </c>
      <c r="G29" s="28">
        <v>0.8763786600000002</v>
      </c>
      <c r="H29" s="28">
        <v>12.494199355000019</v>
      </c>
      <c r="I29" s="28">
        <v>2.7689131799999998</v>
      </c>
      <c r="J29" s="28">
        <v>8.0761999999999533E-4</v>
      </c>
      <c r="K29" s="28">
        <v>2.4820714750000166</v>
      </c>
      <c r="L29" s="28">
        <v>7.2300985580000283</v>
      </c>
      <c r="M29" s="28">
        <v>1.2746497719999998</v>
      </c>
      <c r="N29" s="28">
        <v>3.7364784359998109</v>
      </c>
      <c r="O29" s="28">
        <v>40.389677688999889</v>
      </c>
      <c r="P29" s="72">
        <v>0.50077266109489882</v>
      </c>
      <c r="R29" s="12" t="s">
        <v>222</v>
      </c>
      <c r="S29" s="28">
        <f t="shared" si="1"/>
        <v>11.197321753403658</v>
      </c>
      <c r="T29" s="28">
        <f t="shared" si="2"/>
        <v>6.7997687209769033</v>
      </c>
      <c r="U29" s="28">
        <f t="shared" si="3"/>
        <v>4.2062156823368033</v>
      </c>
      <c r="V29" s="28">
        <f t="shared" si="4"/>
        <v>1.3821274938077397</v>
      </c>
      <c r="W29" s="28">
        <f t="shared" si="5"/>
        <v>2.1698085009444914</v>
      </c>
      <c r="X29" s="28">
        <f t="shared" si="6"/>
        <v>30.934139784935223</v>
      </c>
      <c r="Y29" s="28">
        <f t="shared" si="7"/>
        <v>6.8554970933925334</v>
      </c>
      <c r="Z29" s="28">
        <f t="shared" si="8"/>
        <v>1.9995703016465276E-3</v>
      </c>
      <c r="AA29" s="28">
        <f t="shared" si="9"/>
        <v>6.1453114187044067</v>
      </c>
      <c r="AB29" s="28">
        <f t="shared" si="10"/>
        <v>17.90085727762354</v>
      </c>
      <c r="AC29" s="28">
        <f t="shared" si="11"/>
        <v>3.1558800290876059</v>
      </c>
      <c r="AD29" s="28">
        <f t="shared" si="12"/>
        <v>9.2510726744854406</v>
      </c>
      <c r="AE29" s="28">
        <f t="shared" si="13"/>
        <v>100</v>
      </c>
    </row>
    <row r="30" spans="2:31" x14ac:dyDescent="0.3">
      <c r="B30" s="12" t="s">
        <v>234</v>
      </c>
      <c r="C30" s="28">
        <v>92.926550128000002</v>
      </c>
      <c r="D30" s="28">
        <v>73.915723870000008</v>
      </c>
      <c r="E30" s="28">
        <v>45.591127222000004</v>
      </c>
      <c r="F30" s="28">
        <v>17.08154373</v>
      </c>
      <c r="G30" s="28">
        <v>13.671232211</v>
      </c>
      <c r="H30" s="28">
        <v>473.78232189800002</v>
      </c>
      <c r="I30" s="28">
        <v>37.489831902000006</v>
      </c>
      <c r="J30" s="28">
        <v>0.527812218</v>
      </c>
      <c r="K30" s="28">
        <v>54.363213460000004</v>
      </c>
      <c r="L30" s="28">
        <v>102.74098421400001</v>
      </c>
      <c r="M30" s="28">
        <v>10.803590141000001</v>
      </c>
      <c r="N30" s="28">
        <v>31.091987444999933</v>
      </c>
      <c r="O30" s="28">
        <v>953.98591843899999</v>
      </c>
      <c r="P30" s="72">
        <v>11.828023751570285</v>
      </c>
      <c r="R30" s="12" t="s">
        <v>234</v>
      </c>
      <c r="S30" s="28">
        <f t="shared" si="1"/>
        <v>9.7408723055425188</v>
      </c>
      <c r="T30" s="28">
        <f t="shared" si="2"/>
        <v>7.7480938073957892</v>
      </c>
      <c r="U30" s="28">
        <f t="shared" si="3"/>
        <v>4.7790146941162845</v>
      </c>
      <c r="V30" s="28">
        <f t="shared" si="4"/>
        <v>1.790544640108567</v>
      </c>
      <c r="W30" s="28">
        <f t="shared" si="5"/>
        <v>1.4330643615128129</v>
      </c>
      <c r="X30" s="28">
        <f t="shared" si="6"/>
        <v>49.663450239731681</v>
      </c>
      <c r="Y30" s="28">
        <f t="shared" si="7"/>
        <v>3.929809777836589</v>
      </c>
      <c r="Z30" s="28">
        <f t="shared" si="8"/>
        <v>5.5327044959285691E-2</v>
      </c>
      <c r="AA30" s="28">
        <f t="shared" si="9"/>
        <v>5.698534161694349</v>
      </c>
      <c r="AB30" s="28">
        <f t="shared" si="10"/>
        <v>10.769654166605971</v>
      </c>
      <c r="AC30" s="28">
        <f t="shared" si="11"/>
        <v>1.1324685126042358</v>
      </c>
      <c r="AD30" s="28">
        <f t="shared" si="12"/>
        <v>3.2591662878919134</v>
      </c>
      <c r="AE30" s="28">
        <f t="shared" si="13"/>
        <v>100</v>
      </c>
    </row>
    <row r="31" spans="2:31" x14ac:dyDescent="0.3">
      <c r="B31" s="3" t="s">
        <v>220</v>
      </c>
      <c r="C31" s="27">
        <v>27.649778736000002</v>
      </c>
      <c r="D31" s="27">
        <v>0</v>
      </c>
      <c r="E31" s="27">
        <v>2.2091303</v>
      </c>
      <c r="F31" s="27">
        <v>0.42893265000000003</v>
      </c>
      <c r="G31" s="27">
        <v>1.2867959999999999E-2</v>
      </c>
      <c r="H31" s="27">
        <v>57.531979913000001</v>
      </c>
      <c r="I31" s="27">
        <v>0.84299436999999999</v>
      </c>
      <c r="J31" s="27">
        <v>0</v>
      </c>
      <c r="K31" s="27">
        <v>7.1223127079999999</v>
      </c>
      <c r="L31" s="27">
        <v>9.0563459250000005</v>
      </c>
      <c r="M31" s="27">
        <v>1.8398077099999999</v>
      </c>
      <c r="N31" s="27">
        <v>6.633612873999998</v>
      </c>
      <c r="O31" s="27">
        <v>113.327763146</v>
      </c>
      <c r="P31" s="53">
        <v>1.4050977569947543</v>
      </c>
      <c r="R31" s="3" t="s">
        <v>220</v>
      </c>
      <c r="S31" s="27">
        <f t="shared" si="1"/>
        <v>24.398062723940676</v>
      </c>
      <c r="T31" s="27">
        <f t="shared" si="2"/>
        <v>0</v>
      </c>
      <c r="U31" s="27">
        <f t="shared" si="3"/>
        <v>1.9493284246279359</v>
      </c>
      <c r="V31" s="27">
        <f t="shared" si="4"/>
        <v>0.37848858752061199</v>
      </c>
      <c r="W31" s="27">
        <f t="shared" si="5"/>
        <v>1.1354640418890316E-2</v>
      </c>
      <c r="X31" s="27">
        <f t="shared" si="6"/>
        <v>50.766006771775452</v>
      </c>
      <c r="Y31" s="27">
        <f t="shared" si="7"/>
        <v>0.74385512128565667</v>
      </c>
      <c r="Z31" s="27">
        <f t="shared" si="8"/>
        <v>0</v>
      </c>
      <c r="AA31" s="27">
        <f t="shared" si="9"/>
        <v>6.2847024509116407</v>
      </c>
      <c r="AB31" s="27">
        <f t="shared" si="10"/>
        <v>7.9912862246585794</v>
      </c>
      <c r="AC31" s="27">
        <f t="shared" si="11"/>
        <v>1.623439534079375</v>
      </c>
      <c r="AD31" s="27">
        <f t="shared" si="12"/>
        <v>5.853475520781191</v>
      </c>
      <c r="AE31" s="27">
        <f t="shared" si="13"/>
        <v>100</v>
      </c>
    </row>
    <row r="32" spans="2:31" x14ac:dyDescent="0.3">
      <c r="B32" s="3" t="s">
        <v>219</v>
      </c>
      <c r="C32" s="27">
        <v>1.2576977490000001</v>
      </c>
      <c r="D32" s="27">
        <v>0</v>
      </c>
      <c r="E32" s="27">
        <v>0.15786820999999998</v>
      </c>
      <c r="F32" s="27">
        <v>99.820611400000004</v>
      </c>
      <c r="G32" s="27">
        <v>9.8824750000000003E-2</v>
      </c>
      <c r="H32" s="27">
        <v>3.3282379530000004</v>
      </c>
      <c r="I32" s="27">
        <v>1.15080717</v>
      </c>
      <c r="J32" s="27">
        <v>0</v>
      </c>
      <c r="K32" s="27">
        <v>0</v>
      </c>
      <c r="L32" s="27">
        <v>0.56351555000000009</v>
      </c>
      <c r="M32" s="27">
        <v>0</v>
      </c>
      <c r="N32" s="27">
        <v>0.14055752099999785</v>
      </c>
      <c r="O32" s="27">
        <v>106.518120303</v>
      </c>
      <c r="P32" s="53">
        <v>1.3206681907612097</v>
      </c>
      <c r="R32" s="3" t="s">
        <v>219</v>
      </c>
      <c r="S32" s="27">
        <f t="shared" si="1"/>
        <v>1.1807359587480235</v>
      </c>
      <c r="T32" s="27">
        <f t="shared" si="2"/>
        <v>0</v>
      </c>
      <c r="U32" s="27">
        <f t="shared" si="3"/>
        <v>0.14820784440330922</v>
      </c>
      <c r="V32" s="27">
        <f t="shared" si="4"/>
        <v>93.712329053546611</v>
      </c>
      <c r="W32" s="27">
        <f t="shared" si="5"/>
        <v>9.2777406997874595E-2</v>
      </c>
      <c r="X32" s="27">
        <f t="shared" si="6"/>
        <v>3.1245744325308591</v>
      </c>
      <c r="Y32" s="27">
        <f t="shared" si="7"/>
        <v>1.0803862917655978</v>
      </c>
      <c r="Z32" s="27">
        <f t="shared" si="8"/>
        <v>0</v>
      </c>
      <c r="AA32" s="27">
        <f t="shared" si="9"/>
        <v>0</v>
      </c>
      <c r="AB32" s="27">
        <f t="shared" si="10"/>
        <v>0.52903257060585684</v>
      </c>
      <c r="AC32" s="27">
        <f t="shared" si="11"/>
        <v>0</v>
      </c>
      <c r="AD32" s="27">
        <f t="shared" si="12"/>
        <v>0.13195644140186649</v>
      </c>
      <c r="AE32" s="27">
        <f t="shared" si="13"/>
        <v>100</v>
      </c>
    </row>
    <row r="33" spans="2:31" x14ac:dyDescent="0.3">
      <c r="B33" s="3" t="s">
        <v>240</v>
      </c>
      <c r="C33" s="27">
        <v>0</v>
      </c>
      <c r="D33" s="27">
        <v>0</v>
      </c>
      <c r="E33" s="27">
        <v>44.178812590000007</v>
      </c>
      <c r="F33" s="27">
        <v>0</v>
      </c>
      <c r="G33" s="27">
        <v>0</v>
      </c>
      <c r="H33" s="27">
        <v>0</v>
      </c>
      <c r="I33" s="27">
        <v>0.17602882</v>
      </c>
      <c r="J33" s="27">
        <v>0</v>
      </c>
      <c r="K33" s="27">
        <v>0</v>
      </c>
      <c r="L33" s="27">
        <v>1.851E-3</v>
      </c>
      <c r="M33" s="27">
        <v>0</v>
      </c>
      <c r="N33" s="27">
        <v>0</v>
      </c>
      <c r="O33" s="27">
        <v>44.356692409999994</v>
      </c>
      <c r="P33" s="53">
        <v>0.54995781512693764</v>
      </c>
      <c r="R33" s="3" t="s">
        <v>240</v>
      </c>
      <c r="S33" s="27">
        <f t="shared" si="1"/>
        <v>0</v>
      </c>
      <c r="T33" s="27">
        <f t="shared" si="2"/>
        <v>0</v>
      </c>
      <c r="U33" s="27">
        <f t="shared" si="3"/>
        <v>99.598978620056243</v>
      </c>
      <c r="V33" s="27">
        <f t="shared" si="4"/>
        <v>0</v>
      </c>
      <c r="W33" s="27">
        <f t="shared" si="5"/>
        <v>0</v>
      </c>
      <c r="X33" s="27">
        <f t="shared" si="6"/>
        <v>0</v>
      </c>
      <c r="Y33" s="27">
        <f t="shared" si="7"/>
        <v>0.39684839070713757</v>
      </c>
      <c r="Z33" s="27">
        <f t="shared" si="8"/>
        <v>0</v>
      </c>
      <c r="AA33" s="27">
        <f t="shared" si="9"/>
        <v>0</v>
      </c>
      <c r="AB33" s="27">
        <f t="shared" si="10"/>
        <v>4.1729892366426788E-3</v>
      </c>
      <c r="AC33" s="27">
        <f t="shared" si="11"/>
        <v>0</v>
      </c>
      <c r="AD33" s="27">
        <f t="shared" si="12"/>
        <v>0</v>
      </c>
      <c r="AE33" s="27">
        <f t="shared" si="13"/>
        <v>100</v>
      </c>
    </row>
    <row r="34" spans="2:31" x14ac:dyDescent="0.3">
      <c r="B34" s="3" t="s">
        <v>241</v>
      </c>
      <c r="C34" s="27">
        <v>0.68158592000000007</v>
      </c>
      <c r="D34" s="27">
        <v>0</v>
      </c>
      <c r="E34" s="27">
        <v>0</v>
      </c>
      <c r="F34" s="27">
        <v>0</v>
      </c>
      <c r="G34" s="27">
        <v>6.3454860000000002E-2</v>
      </c>
      <c r="H34" s="27">
        <v>31.979316010000002</v>
      </c>
      <c r="I34" s="27">
        <v>1.1674726799999999</v>
      </c>
      <c r="J34" s="27">
        <v>0</v>
      </c>
      <c r="K34" s="27">
        <v>0</v>
      </c>
      <c r="L34" s="27">
        <v>0.53628090000000006</v>
      </c>
      <c r="M34" s="27">
        <v>0</v>
      </c>
      <c r="N34" s="27">
        <v>0.5997072299999967</v>
      </c>
      <c r="O34" s="27">
        <v>35.027817599999999</v>
      </c>
      <c r="P34" s="53">
        <v>0.43429347386636874</v>
      </c>
      <c r="R34" s="3" t="s">
        <v>241</v>
      </c>
      <c r="S34" s="27">
        <f t="shared" si="1"/>
        <v>1.9458418100247277</v>
      </c>
      <c r="T34" s="27">
        <f t="shared" si="2"/>
        <v>0</v>
      </c>
      <c r="U34" s="27">
        <f t="shared" si="3"/>
        <v>0</v>
      </c>
      <c r="V34" s="27">
        <f t="shared" si="4"/>
        <v>0</v>
      </c>
      <c r="W34" s="27">
        <f t="shared" si="5"/>
        <v>0.18115561958390466</v>
      </c>
      <c r="X34" s="27">
        <f t="shared" si="6"/>
        <v>91.29691257156712</v>
      </c>
      <c r="Y34" s="27">
        <f t="shared" si="7"/>
        <v>3.3329872084294512</v>
      </c>
      <c r="Z34" s="27">
        <f t="shared" si="8"/>
        <v>0</v>
      </c>
      <c r="AA34" s="27">
        <f t="shared" si="9"/>
        <v>0</v>
      </c>
      <c r="AB34" s="27">
        <f t="shared" si="10"/>
        <v>1.5310143101807179</v>
      </c>
      <c r="AC34" s="27">
        <f t="shared" si="11"/>
        <v>0</v>
      </c>
      <c r="AD34" s="27">
        <f t="shared" si="12"/>
        <v>1.7120884802140703</v>
      </c>
      <c r="AE34" s="27">
        <f t="shared" si="13"/>
        <v>100</v>
      </c>
    </row>
    <row r="35" spans="2:31" x14ac:dyDescent="0.3">
      <c r="B35" s="3" t="s">
        <v>226</v>
      </c>
      <c r="C35" s="27">
        <v>2.54385525</v>
      </c>
      <c r="D35" s="27">
        <v>17.077562</v>
      </c>
      <c r="E35" s="27">
        <v>3.1475829800000001</v>
      </c>
      <c r="F35" s="27">
        <v>2.5137779999999998E-2</v>
      </c>
      <c r="G35" s="27">
        <v>0</v>
      </c>
      <c r="H35" s="27">
        <v>3.3965853099999999</v>
      </c>
      <c r="I35" s="27">
        <v>3.9526339999999993E-2</v>
      </c>
      <c r="J35" s="27">
        <v>0</v>
      </c>
      <c r="K35" s="27">
        <v>3.6441000000000002E-4</v>
      </c>
      <c r="L35" s="27">
        <v>4.2335100000000001E-2</v>
      </c>
      <c r="M35" s="27">
        <v>1.8743E-5</v>
      </c>
      <c r="N35" s="27">
        <v>0.5099112719999962</v>
      </c>
      <c r="O35" s="27">
        <v>26.782879184999999</v>
      </c>
      <c r="P35" s="53">
        <v>0.33206835133790663</v>
      </c>
      <c r="R35" s="3" t="s">
        <v>226</v>
      </c>
      <c r="S35" s="27">
        <f t="shared" si="1"/>
        <v>9.4980649109028938</v>
      </c>
      <c r="T35" s="27">
        <f t="shared" si="2"/>
        <v>63.762980380258924</v>
      </c>
      <c r="U35" s="27">
        <f t="shared" si="3"/>
        <v>11.752220357857691</v>
      </c>
      <c r="V35" s="27">
        <f t="shared" si="4"/>
        <v>9.3857646246183452E-2</v>
      </c>
      <c r="W35" s="27">
        <f t="shared" si="5"/>
        <v>0</v>
      </c>
      <c r="X35" s="27">
        <f t="shared" si="6"/>
        <v>12.68192746021977</v>
      </c>
      <c r="Y35" s="27">
        <f t="shared" si="7"/>
        <v>0.14758062315472448</v>
      </c>
      <c r="Z35" s="27">
        <f t="shared" si="8"/>
        <v>0</v>
      </c>
      <c r="AA35" s="27">
        <f t="shared" si="9"/>
        <v>1.3606080118678623E-3</v>
      </c>
      <c r="AB35" s="27">
        <f t="shared" si="10"/>
        <v>0.1580677704871632</v>
      </c>
      <c r="AC35" s="27">
        <f t="shared" si="11"/>
        <v>6.9981273747809732E-5</v>
      </c>
      <c r="AD35" s="27">
        <f t="shared" si="12"/>
        <v>1.9038702615870244</v>
      </c>
      <c r="AE35" s="27">
        <f t="shared" si="13"/>
        <v>100</v>
      </c>
    </row>
    <row r="36" spans="2:31" x14ac:dyDescent="0.3">
      <c r="B36" s="3" t="s">
        <v>214</v>
      </c>
      <c r="C36" s="27">
        <v>4.6804512980000004</v>
      </c>
      <c r="D36" s="27">
        <v>0</v>
      </c>
      <c r="E36" s="27">
        <v>0.44332978899999997</v>
      </c>
      <c r="F36" s="27">
        <v>2.0701700000000001E-3</v>
      </c>
      <c r="G36" s="27">
        <v>8.4152500000000009E-3</v>
      </c>
      <c r="H36" s="27">
        <v>13.563832494000001</v>
      </c>
      <c r="I36" s="27">
        <v>0.45820581999999999</v>
      </c>
      <c r="J36" s="27">
        <v>0</v>
      </c>
      <c r="K36" s="27">
        <v>0.50385667000000001</v>
      </c>
      <c r="L36" s="27">
        <v>3.0446011519999998</v>
      </c>
      <c r="M36" s="27">
        <v>2.6247899999999998E-4</v>
      </c>
      <c r="N36" s="27">
        <v>0.91456589900000018</v>
      </c>
      <c r="O36" s="27">
        <v>23.619591021000002</v>
      </c>
      <c r="P36" s="53">
        <v>0.29284822574310143</v>
      </c>
      <c r="R36" s="3" t="s">
        <v>214</v>
      </c>
      <c r="S36" s="27">
        <f t="shared" si="1"/>
        <v>19.81597096172684</v>
      </c>
      <c r="T36" s="27">
        <f t="shared" si="2"/>
        <v>0</v>
      </c>
      <c r="U36" s="27">
        <f t="shared" si="3"/>
        <v>1.8769579397282483</v>
      </c>
      <c r="V36" s="27">
        <f t="shared" si="4"/>
        <v>8.7646310139723738E-3</v>
      </c>
      <c r="W36" s="27">
        <f t="shared" si="5"/>
        <v>3.5628262964071074E-2</v>
      </c>
      <c r="X36" s="27">
        <f t="shared" si="6"/>
        <v>57.426195406772706</v>
      </c>
      <c r="Y36" s="27">
        <f t="shared" si="7"/>
        <v>1.9399396864772662</v>
      </c>
      <c r="Z36" s="27">
        <f t="shared" si="8"/>
        <v>0</v>
      </c>
      <c r="AA36" s="27">
        <f t="shared" si="9"/>
        <v>2.1332150482708392</v>
      </c>
      <c r="AB36" s="27">
        <f t="shared" si="10"/>
        <v>12.890151862888175</v>
      </c>
      <c r="AC36" s="27">
        <f t="shared" si="11"/>
        <v>1.1112766506694881E-3</v>
      </c>
      <c r="AD36" s="27">
        <f t="shared" si="12"/>
        <v>3.8720649235072124</v>
      </c>
      <c r="AE36" s="27">
        <f t="shared" si="13"/>
        <v>100</v>
      </c>
    </row>
    <row r="37" spans="2:31" x14ac:dyDescent="0.3">
      <c r="B37" s="3" t="s">
        <v>242</v>
      </c>
      <c r="C37" s="27">
        <v>0.80792176999999998</v>
      </c>
      <c r="D37" s="27">
        <v>0</v>
      </c>
      <c r="E37" s="27">
        <v>1.7566393999999999E-2</v>
      </c>
      <c r="F37" s="27">
        <v>0</v>
      </c>
      <c r="G37" s="27">
        <v>0</v>
      </c>
      <c r="H37" s="27">
        <v>19.408604335</v>
      </c>
      <c r="I37" s="27">
        <v>9.6387619999999993E-2</v>
      </c>
      <c r="J37" s="27">
        <v>0</v>
      </c>
      <c r="K37" s="27">
        <v>0</v>
      </c>
      <c r="L37" s="27">
        <v>0.14892918999999999</v>
      </c>
      <c r="M37" s="27">
        <v>0</v>
      </c>
      <c r="N37" s="27">
        <v>0.85339638899999481</v>
      </c>
      <c r="O37" s="27">
        <v>21.332805697999998</v>
      </c>
      <c r="P37" s="53">
        <v>0.26449544758108723</v>
      </c>
      <c r="R37" s="3" t="s">
        <v>242</v>
      </c>
      <c r="S37" s="27">
        <f t="shared" si="1"/>
        <v>3.7872269660044977</v>
      </c>
      <c r="T37" s="27">
        <f t="shared" si="2"/>
        <v>0</v>
      </c>
      <c r="U37" s="27">
        <f t="shared" si="3"/>
        <v>8.2344508494008789E-2</v>
      </c>
      <c r="V37" s="27">
        <f t="shared" si="4"/>
        <v>0</v>
      </c>
      <c r="W37" s="27">
        <f t="shared" si="5"/>
        <v>0</v>
      </c>
      <c r="X37" s="27">
        <f t="shared" si="6"/>
        <v>90.980083022176515</v>
      </c>
      <c r="Y37" s="27">
        <f t="shared" si="7"/>
        <v>0.45182814377312103</v>
      </c>
      <c r="Z37" s="27">
        <f t="shared" si="8"/>
        <v>0</v>
      </c>
      <c r="AA37" s="27">
        <f t="shared" si="9"/>
        <v>0</v>
      </c>
      <c r="AB37" s="27">
        <f t="shared" si="10"/>
        <v>0.69812284473186981</v>
      </c>
      <c r="AC37" s="27">
        <f t="shared" si="11"/>
        <v>0</v>
      </c>
      <c r="AD37" s="27">
        <f t="shared" si="12"/>
        <v>4.0003945148199742</v>
      </c>
      <c r="AE37" s="27">
        <f t="shared" si="13"/>
        <v>100</v>
      </c>
    </row>
    <row r="38" spans="2:31" x14ac:dyDescent="0.3">
      <c r="B38" s="3" t="s">
        <v>243</v>
      </c>
      <c r="C38" s="27">
        <v>7.2949194519999994</v>
      </c>
      <c r="D38" s="27">
        <v>0</v>
      </c>
      <c r="E38" s="27">
        <v>2.5573013199999997</v>
      </c>
      <c r="F38" s="27">
        <v>1.1530110000000001E-2</v>
      </c>
      <c r="G38" s="27">
        <v>8.0021599999999995E-3</v>
      </c>
      <c r="H38" s="27">
        <v>7.6491948600000006</v>
      </c>
      <c r="I38" s="27">
        <v>8.8911669999999998E-2</v>
      </c>
      <c r="J38" s="27">
        <v>1.5204949000000001E-2</v>
      </c>
      <c r="K38" s="27">
        <v>1.1237479999999999E-2</v>
      </c>
      <c r="L38" s="27">
        <v>1.3054015779999999</v>
      </c>
      <c r="M38" s="27">
        <v>2.832059E-2</v>
      </c>
      <c r="N38" s="27">
        <v>1.4597717699999959</v>
      </c>
      <c r="O38" s="27">
        <v>20.429795938999998</v>
      </c>
      <c r="P38" s="53">
        <v>0.25329945331019832</v>
      </c>
      <c r="R38" s="3" t="s">
        <v>243</v>
      </c>
      <c r="S38" s="27">
        <f t="shared" si="1"/>
        <v>35.70725558777692</v>
      </c>
      <c r="T38" s="27">
        <f t="shared" si="2"/>
        <v>0</v>
      </c>
      <c r="U38" s="27">
        <f t="shared" si="3"/>
        <v>12.517507896974006</v>
      </c>
      <c r="V38" s="27">
        <f t="shared" si="4"/>
        <v>5.6437714965078496E-2</v>
      </c>
      <c r="W38" s="27">
        <f t="shared" si="5"/>
        <v>3.9169064751763204E-2</v>
      </c>
      <c r="X38" s="27">
        <f t="shared" si="6"/>
        <v>37.441366927203951</v>
      </c>
      <c r="Y38" s="27">
        <f t="shared" si="7"/>
        <v>0.43520586434380248</v>
      </c>
      <c r="Z38" s="27">
        <f t="shared" si="8"/>
        <v>7.4425359144063258E-2</v>
      </c>
      <c r="AA38" s="27">
        <f t="shared" si="9"/>
        <v>5.5005346277335623E-2</v>
      </c>
      <c r="AB38" s="27">
        <f t="shared" si="10"/>
        <v>6.3896946494116422</v>
      </c>
      <c r="AC38" s="27">
        <f t="shared" si="11"/>
        <v>0.13862394947340939</v>
      </c>
      <c r="AD38" s="27">
        <f t="shared" si="12"/>
        <v>7.1453076396780153</v>
      </c>
      <c r="AE38" s="27">
        <f t="shared" si="13"/>
        <v>100</v>
      </c>
    </row>
    <row r="39" spans="2:31" x14ac:dyDescent="0.3">
      <c r="B39" s="3" t="s">
        <v>244</v>
      </c>
      <c r="C39" s="27">
        <v>0.91280284</v>
      </c>
      <c r="D39" s="27">
        <v>0</v>
      </c>
      <c r="E39" s="27">
        <v>0</v>
      </c>
      <c r="F39" s="27">
        <v>0</v>
      </c>
      <c r="G39" s="27">
        <v>0</v>
      </c>
      <c r="H39" s="27">
        <v>17.080846940000001</v>
      </c>
      <c r="I39" s="27">
        <v>1.6674000000000002E-4</v>
      </c>
      <c r="J39" s="27">
        <v>0</v>
      </c>
      <c r="K39" s="27">
        <v>9.8528109999999995E-3</v>
      </c>
      <c r="L39" s="27">
        <v>2.5898200000000001E-3</v>
      </c>
      <c r="M39" s="27">
        <v>5.6649629999999999E-2</v>
      </c>
      <c r="N39" s="27">
        <v>1.5997620000001041E-2</v>
      </c>
      <c r="O39" s="27">
        <v>18.078906401000001</v>
      </c>
      <c r="P39" s="53">
        <v>0.2241518770668493</v>
      </c>
      <c r="R39" s="3" t="s">
        <v>244</v>
      </c>
      <c r="S39" s="27">
        <f t="shared" si="1"/>
        <v>5.0489936711520889</v>
      </c>
      <c r="T39" s="27">
        <f t="shared" si="2"/>
        <v>0</v>
      </c>
      <c r="U39" s="27">
        <f t="shared" si="3"/>
        <v>0</v>
      </c>
      <c r="V39" s="27">
        <f t="shared" si="4"/>
        <v>0</v>
      </c>
      <c r="W39" s="27">
        <f t="shared" si="5"/>
        <v>0</v>
      </c>
      <c r="X39" s="27">
        <f t="shared" si="6"/>
        <v>94.479425697204817</v>
      </c>
      <c r="Y39" s="27">
        <f t="shared" si="7"/>
        <v>9.2229029954365549E-4</v>
      </c>
      <c r="Z39" s="27">
        <f t="shared" si="8"/>
        <v>0</v>
      </c>
      <c r="AA39" s="27">
        <f t="shared" si="9"/>
        <v>5.4498932520912931E-2</v>
      </c>
      <c r="AB39" s="27">
        <f t="shared" si="10"/>
        <v>1.4325092140842927E-2</v>
      </c>
      <c r="AC39" s="27">
        <f t="shared" si="11"/>
        <v>0.31334655284717072</v>
      </c>
      <c r="AD39" s="27">
        <f t="shared" si="12"/>
        <v>8.8487763834631958E-2</v>
      </c>
      <c r="AE39" s="27">
        <f t="shared" si="13"/>
        <v>100</v>
      </c>
    </row>
    <row r="40" spans="2:31" x14ac:dyDescent="0.3">
      <c r="B40" s="3" t="s">
        <v>245</v>
      </c>
      <c r="C40" s="27">
        <v>0</v>
      </c>
      <c r="D40" s="27">
        <v>0</v>
      </c>
      <c r="E40" s="27">
        <v>16.866784980999999</v>
      </c>
      <c r="F40" s="27">
        <v>0</v>
      </c>
      <c r="G40" s="27">
        <v>0</v>
      </c>
      <c r="H40" s="27">
        <v>5.9578019999999995E-2</v>
      </c>
      <c r="I40" s="27">
        <v>8.3845400000000011E-3</v>
      </c>
      <c r="J40" s="27">
        <v>0</v>
      </c>
      <c r="K40" s="27">
        <v>0</v>
      </c>
      <c r="L40" s="27">
        <v>1.32167E-3</v>
      </c>
      <c r="M40" s="27">
        <v>0</v>
      </c>
      <c r="N40" s="27">
        <v>1.336376000000164E-2</v>
      </c>
      <c r="O40" s="27">
        <v>16.949432971</v>
      </c>
      <c r="P40" s="53">
        <v>0.21014806600570965</v>
      </c>
      <c r="R40" s="3" t="s">
        <v>245</v>
      </c>
      <c r="S40" s="27">
        <f t="shared" si="1"/>
        <v>0</v>
      </c>
      <c r="T40" s="27">
        <f t="shared" si="2"/>
        <v>0</v>
      </c>
      <c r="U40" s="27">
        <f t="shared" si="3"/>
        <v>99.512384926732295</v>
      </c>
      <c r="V40" s="27">
        <f t="shared" si="4"/>
        <v>0</v>
      </c>
      <c r="W40" s="27">
        <f t="shared" si="5"/>
        <v>0</v>
      </c>
      <c r="X40" s="27">
        <f t="shared" si="6"/>
        <v>0.35150450225642532</v>
      </c>
      <c r="Y40" s="27">
        <f t="shared" si="7"/>
        <v>4.9467967538180849E-2</v>
      </c>
      <c r="Z40" s="27">
        <f t="shared" si="8"/>
        <v>0</v>
      </c>
      <c r="AA40" s="27">
        <f t="shared" si="9"/>
        <v>0</v>
      </c>
      <c r="AB40" s="27">
        <f t="shared" si="10"/>
        <v>7.7977239844031357E-3</v>
      </c>
      <c r="AC40" s="27">
        <f t="shared" si="11"/>
        <v>0</v>
      </c>
      <c r="AD40" s="27">
        <f t="shared" si="12"/>
        <v>7.8844879488692357E-2</v>
      </c>
      <c r="AE40" s="27">
        <f t="shared" si="13"/>
        <v>100</v>
      </c>
    </row>
    <row r="41" spans="2:31" x14ac:dyDescent="0.3">
      <c r="B41" s="3" t="s">
        <v>246</v>
      </c>
      <c r="C41" s="27">
        <v>1.0468930400000001</v>
      </c>
      <c r="D41" s="27">
        <v>0</v>
      </c>
      <c r="E41" s="27">
        <v>1.8866490000000003E-2</v>
      </c>
      <c r="F41" s="27">
        <v>0</v>
      </c>
      <c r="G41" s="27">
        <v>0</v>
      </c>
      <c r="H41" s="27">
        <v>14.3837089</v>
      </c>
      <c r="I41" s="27">
        <v>9.6635520000000003E-2</v>
      </c>
      <c r="J41" s="27">
        <v>0</v>
      </c>
      <c r="K41" s="27">
        <v>5.8640600000000008E-3</v>
      </c>
      <c r="L41" s="27">
        <v>0.2038179</v>
      </c>
      <c r="M41" s="27">
        <v>3.5719999999999997E-5</v>
      </c>
      <c r="N41" s="27">
        <v>0.55774958000000008</v>
      </c>
      <c r="O41" s="27">
        <v>16.313571209999999</v>
      </c>
      <c r="P41" s="53">
        <v>0.20226431440471129</v>
      </c>
      <c r="R41" s="3" t="s">
        <v>246</v>
      </c>
      <c r="S41" s="27">
        <f t="shared" si="1"/>
        <v>6.4173136986600987</v>
      </c>
      <c r="T41" s="27">
        <f t="shared" si="2"/>
        <v>0</v>
      </c>
      <c r="U41" s="27">
        <f t="shared" si="3"/>
        <v>0.11564904923107883</v>
      </c>
      <c r="V41" s="27">
        <f t="shared" si="4"/>
        <v>0</v>
      </c>
      <c r="W41" s="27">
        <f t="shared" si="5"/>
        <v>0</v>
      </c>
      <c r="X41" s="27">
        <f t="shared" si="6"/>
        <v>88.170203291741416</v>
      </c>
      <c r="Y41" s="27">
        <f t="shared" si="7"/>
        <v>0.59236275586772635</v>
      </c>
      <c r="Z41" s="27">
        <f t="shared" si="8"/>
        <v>0</v>
      </c>
      <c r="AA41" s="27">
        <f t="shared" si="9"/>
        <v>3.5945900039382001E-2</v>
      </c>
      <c r="AB41" s="27">
        <f t="shared" si="10"/>
        <v>1.24937634670122</v>
      </c>
      <c r="AC41" s="27">
        <f t="shared" si="11"/>
        <v>2.1895880147998568E-4</v>
      </c>
      <c r="AD41" s="27">
        <f t="shared" si="12"/>
        <v>3.4189299989575983</v>
      </c>
      <c r="AE41" s="27">
        <f t="shared" si="13"/>
        <v>100</v>
      </c>
    </row>
    <row r="42" spans="2:31" x14ac:dyDescent="0.3">
      <c r="B42" s="3" t="s">
        <v>247</v>
      </c>
      <c r="C42" s="27">
        <v>6.0123646600000002</v>
      </c>
      <c r="D42" s="27">
        <v>0</v>
      </c>
      <c r="E42" s="27">
        <v>0.67644325999999999</v>
      </c>
      <c r="F42" s="27">
        <v>0</v>
      </c>
      <c r="G42" s="27">
        <v>2.4279410000000001E-2</v>
      </c>
      <c r="H42" s="27">
        <v>6.7040183300000002</v>
      </c>
      <c r="I42" s="27">
        <v>2.928331E-2</v>
      </c>
      <c r="J42" s="27">
        <v>0</v>
      </c>
      <c r="K42" s="27">
        <v>3.1746119999999996E-2</v>
      </c>
      <c r="L42" s="27">
        <v>0.28164075</v>
      </c>
      <c r="M42" s="27">
        <v>8.7859240000000005E-3</v>
      </c>
      <c r="N42" s="27">
        <v>0.42324442899999953</v>
      </c>
      <c r="O42" s="27">
        <v>14.191806193</v>
      </c>
      <c r="P42" s="53">
        <v>0.17595754558217797</v>
      </c>
      <c r="R42" s="3" t="s">
        <v>247</v>
      </c>
      <c r="S42" s="27">
        <f t="shared" si="1"/>
        <v>42.365042040706228</v>
      </c>
      <c r="T42" s="27">
        <f t="shared" si="2"/>
        <v>0</v>
      </c>
      <c r="U42" s="27">
        <f t="shared" si="3"/>
        <v>4.76643529936063</v>
      </c>
      <c r="V42" s="27">
        <f t="shared" si="4"/>
        <v>0</v>
      </c>
      <c r="W42" s="27">
        <f t="shared" si="5"/>
        <v>0.17108047890321132</v>
      </c>
      <c r="X42" s="27">
        <f t="shared" si="6"/>
        <v>47.238654747883366</v>
      </c>
      <c r="Y42" s="27">
        <f t="shared" si="7"/>
        <v>0.20633955679611643</v>
      </c>
      <c r="Z42" s="27">
        <f t="shared" si="8"/>
        <v>0</v>
      </c>
      <c r="AA42" s="27">
        <f t="shared" si="9"/>
        <v>0.22369330279931901</v>
      </c>
      <c r="AB42" s="27">
        <f t="shared" si="10"/>
        <v>1.9845306944715546</v>
      </c>
      <c r="AC42" s="27">
        <f t="shared" si="11"/>
        <v>6.1908427162242326E-2</v>
      </c>
      <c r="AD42" s="27">
        <f t="shared" si="12"/>
        <v>2.9823154519173301</v>
      </c>
      <c r="AE42" s="27">
        <f t="shared" si="13"/>
        <v>100</v>
      </c>
    </row>
    <row r="43" spans="2:31" x14ac:dyDescent="0.3">
      <c r="B43" s="3" t="s">
        <v>248</v>
      </c>
      <c r="C43" s="27">
        <v>9.5014089879999997</v>
      </c>
      <c r="D43" s="27">
        <v>0</v>
      </c>
      <c r="E43" s="27">
        <v>0.10866967999999999</v>
      </c>
      <c r="F43" s="27">
        <v>0</v>
      </c>
      <c r="G43" s="27">
        <v>4.1876099999999996E-3</v>
      </c>
      <c r="H43" s="27">
        <v>3.6920725819999998</v>
      </c>
      <c r="I43" s="27">
        <v>5.4802749999999997E-2</v>
      </c>
      <c r="J43" s="27">
        <v>0</v>
      </c>
      <c r="K43" s="27">
        <v>6.4765080000000003E-2</v>
      </c>
      <c r="L43" s="27">
        <v>0.34102324000000001</v>
      </c>
      <c r="M43" s="27">
        <v>2.67088E-3</v>
      </c>
      <c r="N43" s="27">
        <v>0.17242895999999902</v>
      </c>
      <c r="O43" s="27">
        <v>13.94202977</v>
      </c>
      <c r="P43" s="53">
        <v>0.17286068491922346</v>
      </c>
      <c r="R43" s="3" t="s">
        <v>248</v>
      </c>
      <c r="S43" s="27">
        <f t="shared" si="1"/>
        <v>68.149395351635377</v>
      </c>
      <c r="T43" s="27">
        <f t="shared" si="2"/>
        <v>0</v>
      </c>
      <c r="U43" s="27">
        <f t="shared" si="3"/>
        <v>0.77943944886584471</v>
      </c>
      <c r="V43" s="27">
        <f t="shared" si="4"/>
        <v>0</v>
      </c>
      <c r="W43" s="27">
        <f t="shared" si="5"/>
        <v>3.0035870451308032E-2</v>
      </c>
      <c r="X43" s="27">
        <f t="shared" si="6"/>
        <v>26.481600189554033</v>
      </c>
      <c r="Y43" s="27">
        <f t="shared" si="7"/>
        <v>0.39307583547069125</v>
      </c>
      <c r="Z43" s="27">
        <f t="shared" si="8"/>
        <v>0</v>
      </c>
      <c r="AA43" s="27">
        <f t="shared" si="9"/>
        <v>0.46453121294690802</v>
      </c>
      <c r="AB43" s="27">
        <f t="shared" si="10"/>
        <v>2.4460085484382095</v>
      </c>
      <c r="AC43" s="27">
        <f t="shared" si="11"/>
        <v>1.9157038423107599E-2</v>
      </c>
      <c r="AD43" s="27">
        <f t="shared" si="12"/>
        <v>1.2367565042145152</v>
      </c>
      <c r="AE43" s="27">
        <f t="shared" si="13"/>
        <v>100</v>
      </c>
    </row>
    <row r="44" spans="2:31" x14ac:dyDescent="0.3">
      <c r="B44" s="3" t="s">
        <v>249</v>
      </c>
      <c r="C44" s="27">
        <v>1.32964617</v>
      </c>
      <c r="D44" s="27">
        <v>0</v>
      </c>
      <c r="E44" s="27">
        <v>1.5916700000000001E-3</v>
      </c>
      <c r="F44" s="27">
        <v>0</v>
      </c>
      <c r="G44" s="27">
        <v>1.8354300000000001E-3</v>
      </c>
      <c r="H44" s="27">
        <v>8.8693929000000011</v>
      </c>
      <c r="I44" s="27">
        <v>1.8197209999999998E-2</v>
      </c>
      <c r="J44" s="27">
        <v>0</v>
      </c>
      <c r="K44" s="27">
        <v>4.01071E-2</v>
      </c>
      <c r="L44" s="27">
        <v>9.5435409999999998E-2</v>
      </c>
      <c r="M44" s="27">
        <v>3.2707E-4</v>
      </c>
      <c r="N44" s="27">
        <v>0.23180361999999918</v>
      </c>
      <c r="O44" s="27">
        <v>10.58833658</v>
      </c>
      <c r="P44" s="53">
        <v>0.13127981675325803</v>
      </c>
      <c r="R44" s="3" t="s">
        <v>249</v>
      </c>
      <c r="S44" s="27">
        <f t="shared" si="1"/>
        <v>12.557649258255823</v>
      </c>
      <c r="T44" s="27">
        <f t="shared" si="2"/>
        <v>0</v>
      </c>
      <c r="U44" s="27">
        <f t="shared" si="3"/>
        <v>1.5032295091624298E-2</v>
      </c>
      <c r="V44" s="27">
        <f t="shared" si="4"/>
        <v>0</v>
      </c>
      <c r="W44" s="27">
        <f t="shared" si="5"/>
        <v>1.7334450847235915E-2</v>
      </c>
      <c r="X44" s="27">
        <f t="shared" si="6"/>
        <v>83.765687206743493</v>
      </c>
      <c r="Y44" s="27">
        <f t="shared" si="7"/>
        <v>0.17186089488666403</v>
      </c>
      <c r="Z44" s="27">
        <f t="shared" si="8"/>
        <v>0</v>
      </c>
      <c r="AA44" s="27">
        <f t="shared" si="9"/>
        <v>0.37878565435629552</v>
      </c>
      <c r="AB44" s="27">
        <f t="shared" si="10"/>
        <v>0.90132580579526689</v>
      </c>
      <c r="AC44" s="27">
        <f t="shared" si="11"/>
        <v>3.0889648957494699E-3</v>
      </c>
      <c r="AD44" s="27">
        <f t="shared" si="12"/>
        <v>2.1892354691278539</v>
      </c>
      <c r="AE44" s="27">
        <f t="shared" si="13"/>
        <v>100</v>
      </c>
    </row>
    <row r="45" spans="2:31" x14ac:dyDescent="0.3">
      <c r="B45" s="12" t="s">
        <v>223</v>
      </c>
      <c r="C45" s="28">
        <v>8.1074920949999765</v>
      </c>
      <c r="D45" s="28">
        <v>4.9484399999998513E-2</v>
      </c>
      <c r="E45" s="28">
        <v>2.9163421679999977</v>
      </c>
      <c r="F45" s="28">
        <v>3.2328828599999846</v>
      </c>
      <c r="G45" s="28">
        <v>3.0423463000000019E-2</v>
      </c>
      <c r="H45" s="28">
        <v>17.43353229799995</v>
      </c>
      <c r="I45" s="28">
        <v>0.21842221200000028</v>
      </c>
      <c r="J45" s="28">
        <v>0</v>
      </c>
      <c r="K45" s="28">
        <v>0.14682123200000077</v>
      </c>
      <c r="L45" s="28">
        <v>0.52735489800000002</v>
      </c>
      <c r="M45" s="28">
        <v>3.5148628999999959E-2</v>
      </c>
      <c r="N45" s="28">
        <v>0.98660383500006799</v>
      </c>
      <c r="O45" s="28">
        <v>33.684508089999973</v>
      </c>
      <c r="P45" s="72">
        <v>0.41763840959037912</v>
      </c>
      <c r="R45" s="12" t="s">
        <v>223</v>
      </c>
      <c r="S45" s="28">
        <f t="shared" si="1"/>
        <v>24.068904534208926</v>
      </c>
      <c r="T45" s="28">
        <f t="shared" si="2"/>
        <v>0.14690551474815541</v>
      </c>
      <c r="U45" s="28">
        <f t="shared" si="3"/>
        <v>8.6578143287946112</v>
      </c>
      <c r="V45" s="28">
        <f t="shared" si="4"/>
        <v>9.5975362067399193</v>
      </c>
      <c r="W45" s="28">
        <f t="shared" si="5"/>
        <v>9.0318857911515504E-2</v>
      </c>
      <c r="X45" s="28">
        <f t="shared" si="6"/>
        <v>51.755341807041255</v>
      </c>
      <c r="Y45" s="28">
        <f t="shared" si="7"/>
        <v>0.64843521364898293</v>
      </c>
      <c r="Z45" s="28">
        <f t="shared" si="8"/>
        <v>0</v>
      </c>
      <c r="AA45" s="28">
        <f t="shared" si="9"/>
        <v>0.43587168204361593</v>
      </c>
      <c r="AB45" s="28">
        <f t="shared" si="10"/>
        <v>1.5655710233053917</v>
      </c>
      <c r="AC45" s="28">
        <f t="shared" si="11"/>
        <v>0.10434657055429777</v>
      </c>
      <c r="AD45" s="28">
        <f t="shared" si="12"/>
        <v>2.9289542610033368</v>
      </c>
      <c r="AE45" s="28">
        <f t="shared" si="13"/>
        <v>100</v>
      </c>
    </row>
    <row r="46" spans="2:31" x14ac:dyDescent="0.3">
      <c r="B46" s="12" t="s">
        <v>239</v>
      </c>
      <c r="C46" s="28">
        <v>71.826817968</v>
      </c>
      <c r="D46" s="28">
        <v>17.127046399999998</v>
      </c>
      <c r="E46" s="28">
        <v>73.300289832000004</v>
      </c>
      <c r="F46" s="28">
        <v>103.52116497</v>
      </c>
      <c r="G46" s="28">
        <v>0.25229089300000002</v>
      </c>
      <c r="H46" s="28">
        <v>205.080900845</v>
      </c>
      <c r="I46" s="28">
        <v>4.4462267720000002</v>
      </c>
      <c r="J46" s="28">
        <v>1.5204949000000001E-2</v>
      </c>
      <c r="K46" s="28">
        <v>7.9369276710000003</v>
      </c>
      <c r="L46" s="28">
        <v>16.152444082999999</v>
      </c>
      <c r="M46" s="28">
        <v>1.9720273749999999</v>
      </c>
      <c r="N46" s="28">
        <v>13.512714759000003</v>
      </c>
      <c r="O46" s="28">
        <v>515.14405651699997</v>
      </c>
      <c r="P46" s="72">
        <v>6.3870294290438725</v>
      </c>
      <c r="R46" s="12" t="s">
        <v>239</v>
      </c>
      <c r="S46" s="28">
        <f t="shared" si="1"/>
        <v>13.943054774549202</v>
      </c>
      <c r="T46" s="28">
        <f t="shared" si="2"/>
        <v>3.3247100851361169</v>
      </c>
      <c r="U46" s="28">
        <f t="shared" si="3"/>
        <v>14.229085807103953</v>
      </c>
      <c r="V46" s="28">
        <f t="shared" si="4"/>
        <v>20.09557591907959</v>
      </c>
      <c r="W46" s="28">
        <f t="shared" si="5"/>
        <v>4.8974823606777712E-2</v>
      </c>
      <c r="X46" s="28">
        <f t="shared" si="6"/>
        <v>39.810398324615484</v>
      </c>
      <c r="Y46" s="28">
        <f t="shared" si="7"/>
        <v>0.86310357573799801</v>
      </c>
      <c r="Z46" s="28">
        <f t="shared" si="8"/>
        <v>2.9515916582254563E-3</v>
      </c>
      <c r="AA46" s="28">
        <f t="shared" si="9"/>
        <v>1.5407200317253547</v>
      </c>
      <c r="AB46" s="28">
        <f t="shared" si="10"/>
        <v>3.1355198373461115</v>
      </c>
      <c r="AC46" s="28">
        <f t="shared" si="11"/>
        <v>0.38281085650745972</v>
      </c>
      <c r="AD46" s="28">
        <f t="shared" si="12"/>
        <v>2.6230943729337342</v>
      </c>
      <c r="AE46" s="28">
        <f t="shared" si="13"/>
        <v>100</v>
      </c>
    </row>
    <row r="47" spans="2:31" x14ac:dyDescent="0.3">
      <c r="B47" s="3" t="s">
        <v>217</v>
      </c>
      <c r="C47" s="27">
        <v>6.5074963600000002</v>
      </c>
      <c r="D47" s="27">
        <v>176.35966475000001</v>
      </c>
      <c r="E47" s="27">
        <v>6.8137799999999993E-3</v>
      </c>
      <c r="F47" s="27">
        <v>0.31242397</v>
      </c>
      <c r="G47" s="27">
        <v>6.3943940000000005E-2</v>
      </c>
      <c r="H47" s="27">
        <v>60.60912227</v>
      </c>
      <c r="I47" s="27">
        <v>0.48709150000000001</v>
      </c>
      <c r="J47" s="27">
        <v>0</v>
      </c>
      <c r="K47" s="27">
        <v>1.3449889999999999E-2</v>
      </c>
      <c r="L47" s="27">
        <v>8.4774829999999995E-2</v>
      </c>
      <c r="M47" s="27">
        <v>1.3944200000000002E-3</v>
      </c>
      <c r="N47" s="27">
        <v>0.30716181000000237</v>
      </c>
      <c r="O47" s="27">
        <v>244.75333752</v>
      </c>
      <c r="P47" s="53">
        <v>3.0345817831353745</v>
      </c>
      <c r="R47" s="3" t="s">
        <v>217</v>
      </c>
      <c r="S47" s="27">
        <f t="shared" si="1"/>
        <v>2.6587978026931873</v>
      </c>
      <c r="T47" s="27">
        <f t="shared" si="2"/>
        <v>72.056081660414037</v>
      </c>
      <c r="U47" s="27">
        <f t="shared" si="3"/>
        <v>2.7839375221770826E-3</v>
      </c>
      <c r="V47" s="27">
        <f t="shared" si="4"/>
        <v>0.12764850243338163</v>
      </c>
      <c r="W47" s="27">
        <f t="shared" si="5"/>
        <v>2.6125870497996716E-2</v>
      </c>
      <c r="X47" s="27">
        <f t="shared" si="6"/>
        <v>24.763348636685016</v>
      </c>
      <c r="Y47" s="27">
        <f t="shared" si="7"/>
        <v>0.19901322079426084</v>
      </c>
      <c r="Z47" s="27">
        <f t="shared" si="8"/>
        <v>0</v>
      </c>
      <c r="AA47" s="27">
        <f t="shared" si="9"/>
        <v>5.4952835929769255E-3</v>
      </c>
      <c r="AB47" s="27">
        <f t="shared" si="10"/>
        <v>3.4636843304771125E-2</v>
      </c>
      <c r="AC47" s="27">
        <f t="shared" si="11"/>
        <v>5.6972461096104778E-4</v>
      </c>
      <c r="AD47" s="27">
        <f t="shared" si="12"/>
        <v>0.12549851745122889</v>
      </c>
      <c r="AE47" s="27">
        <f t="shared" si="13"/>
        <v>100</v>
      </c>
    </row>
    <row r="48" spans="2:31" x14ac:dyDescent="0.3">
      <c r="B48" s="3" t="s">
        <v>218</v>
      </c>
      <c r="C48" s="27">
        <v>11.501141329999999</v>
      </c>
      <c r="D48" s="27">
        <v>30.56265909</v>
      </c>
      <c r="E48" s="27">
        <v>0.424314044</v>
      </c>
      <c r="F48" s="27">
        <v>0.13537319</v>
      </c>
      <c r="G48" s="27">
        <v>0.25278093299999999</v>
      </c>
      <c r="H48" s="27">
        <v>39.226623498000002</v>
      </c>
      <c r="I48" s="27">
        <v>3.3207661379999998</v>
      </c>
      <c r="J48" s="27">
        <v>9.2564999999999998E-4</v>
      </c>
      <c r="K48" s="27">
        <v>0.54162558599999999</v>
      </c>
      <c r="L48" s="27">
        <v>22.470915726000001</v>
      </c>
      <c r="M48" s="27">
        <v>0.15072522899999999</v>
      </c>
      <c r="N48" s="27">
        <v>4.608548066</v>
      </c>
      <c r="O48" s="27">
        <v>113.19639848</v>
      </c>
      <c r="P48" s="53">
        <v>1.4034690281429623</v>
      </c>
      <c r="R48" s="3" t="s">
        <v>218</v>
      </c>
      <c r="S48" s="27">
        <f t="shared" si="1"/>
        <v>10.160342099604934</v>
      </c>
      <c r="T48" s="27">
        <f t="shared" si="2"/>
        <v>26.999674459960787</v>
      </c>
      <c r="U48" s="27">
        <f t="shared" si="3"/>
        <v>0.37484765389860836</v>
      </c>
      <c r="V48" s="27">
        <f t="shared" si="4"/>
        <v>0.11959142854171133</v>
      </c>
      <c r="W48" s="27">
        <f t="shared" si="5"/>
        <v>0.22331181591847404</v>
      </c>
      <c r="X48" s="27">
        <f t="shared" si="6"/>
        <v>34.653596779345172</v>
      </c>
      <c r="Y48" s="27">
        <f t="shared" si="7"/>
        <v>2.9336323262852981</v>
      </c>
      <c r="Z48" s="27">
        <f t="shared" si="8"/>
        <v>8.1773803091760694E-4</v>
      </c>
      <c r="AA48" s="27">
        <f t="shared" si="9"/>
        <v>0.47848305535594987</v>
      </c>
      <c r="AB48" s="27">
        <f t="shared" si="10"/>
        <v>19.851263845616302</v>
      </c>
      <c r="AC48" s="27">
        <f t="shared" si="11"/>
        <v>0.13315373194194929</v>
      </c>
      <c r="AD48" s="27">
        <f t="shared" si="12"/>
        <v>4.0712850654999038</v>
      </c>
      <c r="AE48" s="27">
        <f t="shared" si="13"/>
        <v>100</v>
      </c>
    </row>
    <row r="49" spans="2:31" x14ac:dyDescent="0.3">
      <c r="B49" s="3" t="s">
        <v>228</v>
      </c>
      <c r="C49" s="27">
        <v>2.0544361069999999</v>
      </c>
      <c r="D49" s="27">
        <v>5.3445350300000003</v>
      </c>
      <c r="E49" s="27">
        <v>30.273382390000002</v>
      </c>
      <c r="F49" s="27">
        <v>0</v>
      </c>
      <c r="G49" s="27">
        <v>2.2342770000000001E-2</v>
      </c>
      <c r="H49" s="27">
        <v>13.615009841000001</v>
      </c>
      <c r="I49" s="27">
        <v>0.76367256000000006</v>
      </c>
      <c r="J49" s="27">
        <v>2.120706E-2</v>
      </c>
      <c r="K49" s="27">
        <v>0.11869121000000001</v>
      </c>
      <c r="L49" s="27">
        <v>3.1333013599999999</v>
      </c>
      <c r="M49" s="27">
        <v>0.152653756</v>
      </c>
      <c r="N49" s="27">
        <v>1.0673430339999943</v>
      </c>
      <c r="O49" s="27">
        <v>56.566575118000003</v>
      </c>
      <c r="P49" s="53">
        <v>0.70134242142219894</v>
      </c>
      <c r="R49" s="3" t="s">
        <v>228</v>
      </c>
      <c r="S49" s="27">
        <f t="shared" si="1"/>
        <v>3.6318905691468313</v>
      </c>
      <c r="T49" s="27">
        <f t="shared" si="2"/>
        <v>9.4482210012734527</v>
      </c>
      <c r="U49" s="27">
        <f t="shared" si="3"/>
        <v>53.518146231849087</v>
      </c>
      <c r="V49" s="27">
        <f t="shared" si="4"/>
        <v>0</v>
      </c>
      <c r="W49" s="27">
        <f t="shared" si="5"/>
        <v>3.9498184136819568E-2</v>
      </c>
      <c r="X49" s="27">
        <f t="shared" si="6"/>
        <v>24.069001548350023</v>
      </c>
      <c r="Y49" s="27">
        <f t="shared" si="7"/>
        <v>1.3500420670810465</v>
      </c>
      <c r="Z49" s="27">
        <f t="shared" si="8"/>
        <v>3.7490443704186222E-2</v>
      </c>
      <c r="AA49" s="27">
        <f t="shared" si="9"/>
        <v>0.20982569609774973</v>
      </c>
      <c r="AB49" s="27">
        <f t="shared" si="10"/>
        <v>5.5391392416171836</v>
      </c>
      <c r="AC49" s="27">
        <f t="shared" si="11"/>
        <v>0.26986565066306123</v>
      </c>
      <c r="AD49" s="27">
        <f t="shared" si="12"/>
        <v>1.8868793660805461</v>
      </c>
      <c r="AE49" s="27">
        <f t="shared" si="13"/>
        <v>100</v>
      </c>
    </row>
    <row r="50" spans="2:31" x14ac:dyDescent="0.3">
      <c r="B50" s="3" t="s">
        <v>250</v>
      </c>
      <c r="C50" s="27">
        <v>0.27327674699999999</v>
      </c>
      <c r="D50" s="27">
        <v>0</v>
      </c>
      <c r="E50" s="27">
        <v>32.775237159</v>
      </c>
      <c r="F50" s="27">
        <v>0</v>
      </c>
      <c r="G50" s="27">
        <v>1.908518E-2</v>
      </c>
      <c r="H50" s="27">
        <v>3.41805264</v>
      </c>
      <c r="I50" s="27">
        <v>9.3010039999999988E-2</v>
      </c>
      <c r="J50" s="27">
        <v>0</v>
      </c>
      <c r="K50" s="27">
        <v>3.7265347999999997E-2</v>
      </c>
      <c r="L50" s="27">
        <v>5.9917160000000004E-2</v>
      </c>
      <c r="M50" s="27">
        <v>0.19121157999999999</v>
      </c>
      <c r="N50" s="27">
        <v>7.0845887000001967E-2</v>
      </c>
      <c r="O50" s="27">
        <v>36.937901740999997</v>
      </c>
      <c r="P50" s="53">
        <v>0.45797571083713418</v>
      </c>
      <c r="R50" s="3" t="s">
        <v>250</v>
      </c>
      <c r="S50" s="27">
        <f t="shared" si="1"/>
        <v>0.73982747833418683</v>
      </c>
      <c r="T50" s="27">
        <f t="shared" si="2"/>
        <v>0</v>
      </c>
      <c r="U50" s="27">
        <f t="shared" si="3"/>
        <v>88.730641466351727</v>
      </c>
      <c r="V50" s="27">
        <f t="shared" si="4"/>
        <v>0</v>
      </c>
      <c r="W50" s="27">
        <f t="shared" si="5"/>
        <v>5.1668284067191629E-2</v>
      </c>
      <c r="X50" s="27">
        <f t="shared" si="6"/>
        <v>9.2535105647488933</v>
      </c>
      <c r="Y50" s="27">
        <f t="shared" si="7"/>
        <v>0.25180109214693575</v>
      </c>
      <c r="Z50" s="27">
        <f t="shared" si="8"/>
        <v>0</v>
      </c>
      <c r="AA50" s="27">
        <f t="shared" si="9"/>
        <v>0.10088647769246878</v>
      </c>
      <c r="AB50" s="27">
        <f t="shared" si="10"/>
        <v>0.16221051325580221</v>
      </c>
      <c r="AC50" s="27">
        <f t="shared" si="11"/>
        <v>0.51765685376698234</v>
      </c>
      <c r="AD50" s="27">
        <f t="shared" si="12"/>
        <v>0.19179726963582527</v>
      </c>
      <c r="AE50" s="27">
        <f t="shared" si="13"/>
        <v>100</v>
      </c>
    </row>
    <row r="51" spans="2:31" x14ac:dyDescent="0.3">
      <c r="B51" s="3" t="s">
        <v>254</v>
      </c>
      <c r="C51" s="27">
        <v>2.2528796620000002</v>
      </c>
      <c r="D51" s="27">
        <v>0</v>
      </c>
      <c r="E51" s="27">
        <v>4.9900777410000003</v>
      </c>
      <c r="F51" s="27">
        <v>3.6197597999999997E-2</v>
      </c>
      <c r="G51" s="27">
        <v>1.0023007390000001</v>
      </c>
      <c r="H51" s="27">
        <v>5.3334316619999997</v>
      </c>
      <c r="I51" s="27">
        <v>0.50825326000000004</v>
      </c>
      <c r="J51" s="27">
        <v>0.13636294000000002</v>
      </c>
      <c r="K51" s="27">
        <v>0.228626731</v>
      </c>
      <c r="L51" s="27">
        <v>4.2501803569999996</v>
      </c>
      <c r="M51" s="27">
        <v>0.20548508100000001</v>
      </c>
      <c r="N51" s="27">
        <v>1.2914521600000002</v>
      </c>
      <c r="O51" s="27">
        <v>20.235247931</v>
      </c>
      <c r="P51" s="53">
        <v>0.25088734384928513</v>
      </c>
      <c r="R51" s="3" t="s">
        <v>254</v>
      </c>
      <c r="S51" s="27">
        <f t="shared" si="1"/>
        <v>11.133442346157929</v>
      </c>
      <c r="T51" s="27">
        <f t="shared" si="2"/>
        <v>0</v>
      </c>
      <c r="U51" s="27">
        <f t="shared" si="3"/>
        <v>24.660324192792814</v>
      </c>
      <c r="V51" s="27">
        <f t="shared" si="4"/>
        <v>0.1788838867872036</v>
      </c>
      <c r="W51" s="27">
        <f t="shared" si="5"/>
        <v>4.9532417018943224</v>
      </c>
      <c r="X51" s="27">
        <f t="shared" si="6"/>
        <v>26.357135233462042</v>
      </c>
      <c r="Y51" s="27">
        <f t="shared" si="7"/>
        <v>2.5117224248157894</v>
      </c>
      <c r="Z51" s="27">
        <f t="shared" si="8"/>
        <v>0.67388816022903619</v>
      </c>
      <c r="AA51" s="27">
        <f t="shared" si="9"/>
        <v>1.1298439820435724</v>
      </c>
      <c r="AB51" s="27">
        <f t="shared" si="10"/>
        <v>21.003846216723677</v>
      </c>
      <c r="AC51" s="27">
        <f t="shared" si="11"/>
        <v>1.0154809157796427</v>
      </c>
      <c r="AD51" s="27">
        <f t="shared" si="12"/>
        <v>6.3821909393139729</v>
      </c>
      <c r="AE51" s="27">
        <f t="shared" si="13"/>
        <v>100</v>
      </c>
    </row>
    <row r="52" spans="2:31" x14ac:dyDescent="0.3">
      <c r="B52" s="12" t="s">
        <v>225</v>
      </c>
      <c r="C52" s="28">
        <v>4.5846533519999983</v>
      </c>
      <c r="D52" s="28">
        <v>0</v>
      </c>
      <c r="E52" s="28">
        <v>0.92067260200023648</v>
      </c>
      <c r="F52" s="28">
        <v>0.86432562899994847</v>
      </c>
      <c r="G52" s="28">
        <v>0</v>
      </c>
      <c r="H52" s="28">
        <v>8.2240068659999377</v>
      </c>
      <c r="I52" s="28">
        <v>0.40883922899991276</v>
      </c>
      <c r="J52" s="28">
        <v>1.0000020265579224E-9</v>
      </c>
      <c r="K52" s="28">
        <v>3.8248557000011209E-2</v>
      </c>
      <c r="L52" s="28">
        <v>0.27893302399998904</v>
      </c>
      <c r="M52" s="28">
        <v>8.0025179999977353E-2</v>
      </c>
      <c r="N52" s="28">
        <v>1.6122987940001934</v>
      </c>
      <c r="O52" s="28">
        <v>17.012003234000208</v>
      </c>
      <c r="P52" s="72">
        <v>0.21092384533599517</v>
      </c>
      <c r="R52" s="12" t="s">
        <v>225</v>
      </c>
      <c r="S52" s="28">
        <f t="shared" si="1"/>
        <v>26.949520811500349</v>
      </c>
      <c r="T52" s="28">
        <f t="shared" si="2"/>
        <v>0</v>
      </c>
      <c r="U52" s="28">
        <f t="shared" si="3"/>
        <v>5.4118999940005841</v>
      </c>
      <c r="V52" s="28">
        <f t="shared" si="4"/>
        <v>5.0806810762444856</v>
      </c>
      <c r="W52" s="28">
        <f t="shared" si="5"/>
        <v>0</v>
      </c>
      <c r="X52" s="28">
        <f t="shared" si="6"/>
        <v>48.342377748691163</v>
      </c>
      <c r="Y52" s="28">
        <f t="shared" si="7"/>
        <v>2.4032397794447053</v>
      </c>
      <c r="Z52" s="28">
        <f t="shared" si="8"/>
        <v>5.8782144160384194E-9</v>
      </c>
      <c r="AA52" s="28">
        <f t="shared" si="9"/>
        <v>0.22483276351351497</v>
      </c>
      <c r="AB52" s="28">
        <f t="shared" si="10"/>
        <v>1.6396247999912978</v>
      </c>
      <c r="AC52" s="28">
        <f t="shared" si="11"/>
        <v>0.47040421342055089</v>
      </c>
      <c r="AD52" s="28">
        <f t="shared" si="12"/>
        <v>9.4774188073151269</v>
      </c>
      <c r="AE52" s="28">
        <f t="shared" si="13"/>
        <v>100</v>
      </c>
    </row>
    <row r="53" spans="2:31" x14ac:dyDescent="0.3">
      <c r="B53" s="12" t="s">
        <v>51</v>
      </c>
      <c r="C53" s="28">
        <v>729.98505238900009</v>
      </c>
      <c r="D53" s="28">
        <v>1543.52436018</v>
      </c>
      <c r="E53" s="28">
        <v>1117.6649589200001</v>
      </c>
      <c r="F53" s="28">
        <v>1974.62627892</v>
      </c>
      <c r="G53" s="28">
        <v>63.690743208999997</v>
      </c>
      <c r="H53" s="28">
        <v>1210.1616856789999</v>
      </c>
      <c r="I53" s="28">
        <v>319.61426917699998</v>
      </c>
      <c r="J53" s="28">
        <v>89.435831797000006</v>
      </c>
      <c r="K53" s="28">
        <v>191.88670036799999</v>
      </c>
      <c r="L53" s="28">
        <v>446.32608509400001</v>
      </c>
      <c r="M53" s="28">
        <v>173.02139115099999</v>
      </c>
      <c r="N53" s="28">
        <v>205.53442839500045</v>
      </c>
      <c r="O53" s="28">
        <v>8065.471785279</v>
      </c>
      <c r="P53" s="72">
        <v>100</v>
      </c>
      <c r="R53" s="12" t="s">
        <v>51</v>
      </c>
      <c r="S53" s="28">
        <f t="shared" si="1"/>
        <v>9.0507421242407649</v>
      </c>
      <c r="T53" s="28">
        <f t="shared" si="2"/>
        <v>19.137434253966664</v>
      </c>
      <c r="U53" s="28">
        <f t="shared" si="3"/>
        <v>13.857403369260412</v>
      </c>
      <c r="V53" s="28">
        <f t="shared" si="4"/>
        <v>24.482464652893135</v>
      </c>
      <c r="W53" s="28">
        <f t="shared" si="5"/>
        <v>0.78967163861694434</v>
      </c>
      <c r="X53" s="28">
        <f t="shared" si="6"/>
        <v>15.00422688090946</v>
      </c>
      <c r="Y53" s="28">
        <f t="shared" si="7"/>
        <v>3.9627473467870287</v>
      </c>
      <c r="Z53" s="28">
        <f t="shared" si="8"/>
        <v>1.1088729113185565</v>
      </c>
      <c r="AA53" s="28">
        <f t="shared" si="9"/>
        <v>2.3791131563838488</v>
      </c>
      <c r="AB53" s="28">
        <f t="shared" si="10"/>
        <v>5.5337876937171719</v>
      </c>
      <c r="AC53" s="28">
        <f t="shared" si="11"/>
        <v>2.1452110398153832</v>
      </c>
      <c r="AD53" s="28">
        <f t="shared" si="12"/>
        <v>2.5483249320906358</v>
      </c>
      <c r="AE53" s="28">
        <f t="shared" si="13"/>
        <v>100</v>
      </c>
    </row>
    <row r="54" spans="2:31" x14ac:dyDescent="0.3"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1"/>
  <sheetViews>
    <sheetView workbookViewId="0">
      <selection activeCell="AH17" sqref="AH17"/>
    </sheetView>
  </sheetViews>
  <sheetFormatPr defaultColWidth="8.7265625" defaultRowHeight="11.5" x14ac:dyDescent="0.3"/>
  <cols>
    <col min="1" max="1" width="8.7265625" style="3"/>
    <col min="2" max="2" width="12" style="3" bestFit="1" customWidth="1"/>
    <col min="3" max="3" width="4.453125" style="3" customWidth="1"/>
    <col min="4" max="4" width="5.54296875" style="3" bestFit="1" customWidth="1"/>
    <col min="5" max="5" width="6.26953125" style="3" customWidth="1"/>
    <col min="6" max="6" width="4.453125" style="3" bestFit="1" customWidth="1"/>
    <col min="7" max="7" width="6.1796875" style="3" bestFit="1" customWidth="1"/>
    <col min="8" max="8" width="4.453125" style="3" bestFit="1" customWidth="1"/>
    <col min="9" max="9" width="6.1796875" style="3" bestFit="1" customWidth="1"/>
    <col min="10" max="10" width="4.453125" style="3" bestFit="1" customWidth="1"/>
    <col min="11" max="11" width="4.26953125" style="3" customWidth="1"/>
    <col min="12" max="12" width="6.1796875" style="3" bestFit="1" customWidth="1"/>
    <col min="13" max="13" width="5" style="3" customWidth="1"/>
    <col min="14" max="14" width="6.1796875" style="3" customWidth="1"/>
    <col min="15" max="15" width="6" style="3" customWidth="1"/>
    <col min="16" max="16" width="8.7265625" style="3"/>
    <col min="17" max="17" width="12" style="3" bestFit="1" customWidth="1"/>
    <col min="18" max="18" width="2.81640625" style="3" bestFit="1" customWidth="1"/>
    <col min="19" max="19" width="5.1796875" style="3" customWidth="1"/>
    <col min="20" max="20" width="4.7265625" style="3" customWidth="1"/>
    <col min="21" max="21" width="4.453125" style="3" bestFit="1" customWidth="1"/>
    <col min="22" max="22" width="6.1796875" style="3" bestFit="1" customWidth="1"/>
    <col min="23" max="23" width="4.453125" style="3" bestFit="1" customWidth="1"/>
    <col min="24" max="24" width="6.1796875" style="3" bestFit="1" customWidth="1"/>
    <col min="25" max="25" width="4.453125" style="3" bestFit="1" customWidth="1"/>
    <col min="26" max="26" width="3.54296875" style="3" bestFit="1" customWidth="1"/>
    <col min="27" max="27" width="6.1796875" style="3" bestFit="1" customWidth="1"/>
    <col min="28" max="28" width="5.7265625" style="3" bestFit="1" customWidth="1"/>
    <col min="29" max="29" width="4.81640625" style="3" bestFit="1" customWidth="1"/>
    <col min="30" max="16384" width="8.7265625" style="3"/>
  </cols>
  <sheetData>
    <row r="1" spans="2:29" ht="56.15" customHeight="1" x14ac:dyDescent="0.3">
      <c r="B1" s="12" t="s">
        <v>201</v>
      </c>
      <c r="C1" s="44" t="s">
        <v>11</v>
      </c>
      <c r="D1" s="44" t="s">
        <v>257</v>
      </c>
      <c r="E1" s="44" t="s">
        <v>251</v>
      </c>
      <c r="F1" s="44" t="s">
        <v>12</v>
      </c>
      <c r="G1" s="44" t="s">
        <v>7</v>
      </c>
      <c r="H1" s="44" t="s">
        <v>13</v>
      </c>
      <c r="I1" s="44" t="s">
        <v>14</v>
      </c>
      <c r="J1" s="44" t="s">
        <v>258</v>
      </c>
      <c r="K1" s="44" t="s">
        <v>68</v>
      </c>
      <c r="L1" s="44" t="s">
        <v>9</v>
      </c>
      <c r="M1" s="44" t="s">
        <v>60</v>
      </c>
      <c r="N1" s="44" t="s">
        <v>61</v>
      </c>
      <c r="O1" s="44" t="s">
        <v>56</v>
      </c>
      <c r="Q1" s="12" t="s">
        <v>201</v>
      </c>
      <c r="R1" s="44" t="s">
        <v>11</v>
      </c>
      <c r="S1" s="44" t="s">
        <v>257</v>
      </c>
      <c r="T1" s="44" t="s">
        <v>251</v>
      </c>
      <c r="U1" s="44" t="s">
        <v>12</v>
      </c>
      <c r="V1" s="44" t="s">
        <v>7</v>
      </c>
      <c r="W1" s="44" t="s">
        <v>13</v>
      </c>
      <c r="X1" s="44" t="s">
        <v>14</v>
      </c>
      <c r="Y1" s="44" t="s">
        <v>258</v>
      </c>
      <c r="Z1" s="44" t="s">
        <v>68</v>
      </c>
      <c r="AA1" s="44" t="s">
        <v>9</v>
      </c>
      <c r="AB1" s="44" t="s">
        <v>60</v>
      </c>
      <c r="AC1" s="44" t="s">
        <v>61</v>
      </c>
    </row>
    <row r="2" spans="2:29" x14ac:dyDescent="0.3">
      <c r="B2" s="3" t="s">
        <v>204</v>
      </c>
      <c r="C2" s="27">
        <v>24.374944489999997</v>
      </c>
      <c r="D2" s="27">
        <v>3.6999999999999999E-4</v>
      </c>
      <c r="E2" s="27">
        <v>94.817608010000001</v>
      </c>
      <c r="F2" s="27">
        <v>11.04314752</v>
      </c>
      <c r="G2" s="27">
        <v>223.79792476</v>
      </c>
      <c r="H2" s="27">
        <v>0</v>
      </c>
      <c r="I2" s="27">
        <v>46.138806209999998</v>
      </c>
      <c r="J2" s="27">
        <v>51.211657860000003</v>
      </c>
      <c r="K2" s="27">
        <v>19.770127629999998</v>
      </c>
      <c r="L2" s="27">
        <v>10.36828564</v>
      </c>
      <c r="M2" s="27">
        <v>48.039149830000042</v>
      </c>
      <c r="N2" s="27">
        <v>529.56202195000003</v>
      </c>
      <c r="O2" s="27">
        <v>10.992532712113361</v>
      </c>
      <c r="Q2" s="3" t="s">
        <v>204</v>
      </c>
      <c r="R2" s="27">
        <f>(C2/$N2)*100</f>
        <v>4.6028498041163193</v>
      </c>
      <c r="S2" s="27">
        <f t="shared" ref="S2:AC2" si="0">(D2/$N2)*100</f>
        <v>6.9869058705825118E-5</v>
      </c>
      <c r="T2" s="27">
        <f t="shared" si="0"/>
        <v>17.904910865936767</v>
      </c>
      <c r="U2" s="27">
        <f t="shared" si="0"/>
        <v>2.0853360064107216</v>
      </c>
      <c r="V2" s="27">
        <f t="shared" si="0"/>
        <v>42.260946873779112</v>
      </c>
      <c r="W2" s="27">
        <f t="shared" si="0"/>
        <v>0</v>
      </c>
      <c r="X2" s="27">
        <f t="shared" si="0"/>
        <v>8.712635026224806</v>
      </c>
      <c r="Y2" s="27">
        <f t="shared" si="0"/>
        <v>9.6705684579539728</v>
      </c>
      <c r="Z2" s="27">
        <f t="shared" si="0"/>
        <v>3.7332978594652024</v>
      </c>
      <c r="AA2" s="27">
        <f t="shared" si="0"/>
        <v>1.9578982650268202</v>
      </c>
      <c r="AB2" s="27">
        <f t="shared" si="0"/>
        <v>9.0714869720275715</v>
      </c>
      <c r="AC2" s="27">
        <f t="shared" si="0"/>
        <v>100</v>
      </c>
    </row>
    <row r="3" spans="2:29" x14ac:dyDescent="0.3">
      <c r="B3" s="3" t="s">
        <v>205</v>
      </c>
      <c r="C3" s="27">
        <v>4.1463946499999995</v>
      </c>
      <c r="D3" s="27">
        <v>1.8629650900000001</v>
      </c>
      <c r="E3" s="27">
        <v>137.92317288999999</v>
      </c>
      <c r="F3" s="27">
        <v>1.88091903</v>
      </c>
      <c r="G3" s="27">
        <v>11.06286819</v>
      </c>
      <c r="H3" s="27">
        <v>0.14132664</v>
      </c>
      <c r="I3" s="27">
        <v>2.25091105</v>
      </c>
      <c r="J3" s="27">
        <v>8.0500000000000005E-5</v>
      </c>
      <c r="K3" s="27">
        <v>0.13598373999999999</v>
      </c>
      <c r="L3" s="27">
        <v>10.934324419999999</v>
      </c>
      <c r="M3" s="27">
        <v>21.388117560000001</v>
      </c>
      <c r="N3" s="27">
        <v>191.72706375999999</v>
      </c>
      <c r="O3" s="27">
        <v>3.9798284862244806</v>
      </c>
      <c r="Q3" s="3" t="s">
        <v>205</v>
      </c>
      <c r="R3" s="27">
        <f t="shared" ref="R3:R30" si="1">(C3/$N3)*100</f>
        <v>2.1626548535632777</v>
      </c>
      <c r="S3" s="27">
        <f t="shared" ref="S3:S30" si="2">(D3/$N3)*100</f>
        <v>0.97167559626950817</v>
      </c>
      <c r="T3" s="27">
        <f t="shared" ref="T3:T30" si="3">(E3/$N3)*100</f>
        <v>71.937247765213471</v>
      </c>
      <c r="U3" s="27">
        <f t="shared" ref="U3:U30" si="4">(F3/$N3)*100</f>
        <v>0.98103991847207139</v>
      </c>
      <c r="V3" s="27">
        <f t="shared" ref="V3:V30" si="5">(G3/$N3)*100</f>
        <v>5.7701129788584629</v>
      </c>
      <c r="W3" s="27">
        <f t="shared" ref="W3:W30" si="6">(H3/$N3)*100</f>
        <v>7.3712410354810312E-2</v>
      </c>
      <c r="X3" s="27">
        <f t="shared" ref="X3:X30" si="7">(I3/$N3)*100</f>
        <v>1.1740184227812744</v>
      </c>
      <c r="Y3" s="27">
        <f t="shared" ref="Y3:Y30" si="8">(J3/$N3)*100</f>
        <v>4.1986769327865079E-5</v>
      </c>
      <c r="Z3" s="27">
        <f t="shared" ref="Z3:Z30" si="9">(K3/$N3)*100</f>
        <v>7.092568849342086E-2</v>
      </c>
      <c r="AA3" s="27">
        <f t="shared" ref="AA3:AA30" si="10">(L3/$N3)*100</f>
        <v>5.7030677910382872</v>
      </c>
      <c r="AB3" s="27">
        <f t="shared" ref="AB3:AB30" si="11">(M3/$N3)*100</f>
        <v>11.155502588186094</v>
      </c>
      <c r="AC3" s="27">
        <f t="shared" ref="AC3:AC30" si="12">(N3/$N3)*100</f>
        <v>100</v>
      </c>
    </row>
    <row r="4" spans="2:29" x14ac:dyDescent="0.3">
      <c r="B4" s="3" t="s">
        <v>261</v>
      </c>
      <c r="C4" s="27">
        <v>0</v>
      </c>
      <c r="D4" s="27">
        <v>0</v>
      </c>
      <c r="E4" s="27">
        <v>0</v>
      </c>
      <c r="F4" s="27">
        <v>2.995E-5</v>
      </c>
      <c r="G4" s="27">
        <v>0</v>
      </c>
      <c r="H4" s="27">
        <v>0</v>
      </c>
      <c r="I4" s="27">
        <v>6.4739999999999993E-5</v>
      </c>
      <c r="J4" s="27">
        <v>0</v>
      </c>
      <c r="K4" s="27">
        <v>4.1663539999999999E-2</v>
      </c>
      <c r="L4" s="27">
        <v>2.53699108</v>
      </c>
      <c r="M4" s="27">
        <v>0.65726062000000007</v>
      </c>
      <c r="N4" s="27">
        <v>3.2360099300000003</v>
      </c>
      <c r="O4" s="27">
        <v>6.7172386874086082E-2</v>
      </c>
      <c r="Q4" s="3" t="s">
        <v>261</v>
      </c>
      <c r="R4" s="27">
        <f t="shared" si="1"/>
        <v>0</v>
      </c>
      <c r="S4" s="27">
        <f t="shared" si="2"/>
        <v>0</v>
      </c>
      <c r="T4" s="27">
        <f t="shared" si="3"/>
        <v>0</v>
      </c>
      <c r="U4" s="27">
        <f t="shared" si="4"/>
        <v>9.2552249986451666E-4</v>
      </c>
      <c r="V4" s="27">
        <f t="shared" si="5"/>
        <v>0</v>
      </c>
      <c r="W4" s="27">
        <f t="shared" si="6"/>
        <v>0</v>
      </c>
      <c r="X4" s="27">
        <f t="shared" si="7"/>
        <v>2.0006119078874395E-3</v>
      </c>
      <c r="Y4" s="27">
        <f t="shared" si="8"/>
        <v>0</v>
      </c>
      <c r="Z4" s="27">
        <f t="shared" si="9"/>
        <v>1.2874972852756355</v>
      </c>
      <c r="AA4" s="27">
        <f t="shared" si="10"/>
        <v>78.398742120052759</v>
      </c>
      <c r="AB4" s="27">
        <f t="shared" si="11"/>
        <v>20.310834460263848</v>
      </c>
      <c r="AC4" s="27">
        <f t="shared" si="12"/>
        <v>100</v>
      </c>
    </row>
    <row r="5" spans="2:29" x14ac:dyDescent="0.3">
      <c r="B5" s="3" t="s">
        <v>209</v>
      </c>
      <c r="C5" s="27">
        <v>0</v>
      </c>
      <c r="D5" s="27">
        <v>0</v>
      </c>
      <c r="E5" s="27">
        <v>0</v>
      </c>
      <c r="F5" s="27">
        <v>0</v>
      </c>
      <c r="G5" s="27">
        <v>8.8342000000000004E-3</v>
      </c>
      <c r="H5" s="27">
        <v>0</v>
      </c>
      <c r="I5" s="27">
        <v>0</v>
      </c>
      <c r="J5" s="27">
        <v>0</v>
      </c>
      <c r="K5" s="27">
        <v>8.8026500000000004E-3</v>
      </c>
      <c r="L5" s="27">
        <v>0</v>
      </c>
      <c r="M5" s="27">
        <v>1.5775360000000002E-2</v>
      </c>
      <c r="N5" s="27">
        <v>3.3412209999999998E-2</v>
      </c>
      <c r="O5" s="27">
        <v>6.9356335270522713E-4</v>
      </c>
      <c r="Q5" s="3" t="s">
        <v>209</v>
      </c>
      <c r="R5" s="27">
        <f t="shared" si="1"/>
        <v>0</v>
      </c>
      <c r="S5" s="27">
        <f t="shared" si="2"/>
        <v>0</v>
      </c>
      <c r="T5" s="27">
        <f t="shared" si="3"/>
        <v>0</v>
      </c>
      <c r="U5" s="27">
        <f t="shared" si="4"/>
        <v>0</v>
      </c>
      <c r="V5" s="27">
        <f t="shared" si="5"/>
        <v>26.44003494530892</v>
      </c>
      <c r="W5" s="27">
        <f t="shared" si="6"/>
        <v>0</v>
      </c>
      <c r="X5" s="27">
        <f t="shared" si="7"/>
        <v>0</v>
      </c>
      <c r="Y5" s="27">
        <f t="shared" si="8"/>
        <v>0</v>
      </c>
      <c r="Z5" s="27">
        <f t="shared" si="9"/>
        <v>26.34560838687414</v>
      </c>
      <c r="AA5" s="27">
        <f t="shared" si="10"/>
        <v>0</v>
      </c>
      <c r="AB5" s="27">
        <f t="shared" si="11"/>
        <v>47.214356667816951</v>
      </c>
      <c r="AC5" s="27">
        <f t="shared" si="12"/>
        <v>100</v>
      </c>
    </row>
    <row r="6" spans="2:29" x14ac:dyDescent="0.3">
      <c r="B6" s="12" t="s">
        <v>212</v>
      </c>
      <c r="C6" s="28">
        <v>28.521339139999998</v>
      </c>
      <c r="D6" s="28">
        <v>1.8633350900000001</v>
      </c>
      <c r="E6" s="28">
        <v>232.74078089999998</v>
      </c>
      <c r="F6" s="28">
        <v>12.924096499999997</v>
      </c>
      <c r="G6" s="28">
        <v>234.86962714999999</v>
      </c>
      <c r="H6" s="28">
        <v>0.14132664</v>
      </c>
      <c r="I6" s="28">
        <v>48.389781999999997</v>
      </c>
      <c r="J6" s="28">
        <v>51.211738359999998</v>
      </c>
      <c r="K6" s="28">
        <v>19.956577559999996</v>
      </c>
      <c r="L6" s="28">
        <v>23.839601139999999</v>
      </c>
      <c r="M6" s="28">
        <v>70.100303370000248</v>
      </c>
      <c r="N6" s="28">
        <v>724.55850785000007</v>
      </c>
      <c r="O6" s="28">
        <v>15.040227148564632</v>
      </c>
      <c r="Q6" s="12" t="s">
        <v>212</v>
      </c>
      <c r="R6" s="28">
        <f t="shared" si="1"/>
        <v>3.9363748863610835</v>
      </c>
      <c r="S6" s="28">
        <f t="shared" si="2"/>
        <v>0.25716834041865289</v>
      </c>
      <c r="T6" s="28">
        <f t="shared" si="3"/>
        <v>32.121737358466376</v>
      </c>
      <c r="U6" s="28">
        <f t="shared" si="4"/>
        <v>1.7837202047837353</v>
      </c>
      <c r="V6" s="28">
        <f t="shared" si="5"/>
        <v>32.415550242717359</v>
      </c>
      <c r="W6" s="28">
        <f t="shared" si="6"/>
        <v>1.9505207442717352E-2</v>
      </c>
      <c r="X6" s="28">
        <f t="shared" si="7"/>
        <v>6.678519605488888</v>
      </c>
      <c r="Y6" s="28">
        <f t="shared" si="8"/>
        <v>7.0679921366132072</v>
      </c>
      <c r="Z6" s="28">
        <f t="shared" si="9"/>
        <v>2.7543086367473113</v>
      </c>
      <c r="AA6" s="28">
        <f t="shared" si="10"/>
        <v>3.2902244445020488</v>
      </c>
      <c r="AB6" s="28">
        <f t="shared" si="11"/>
        <v>9.6748989364586393</v>
      </c>
      <c r="AC6" s="28">
        <f t="shared" si="12"/>
        <v>100</v>
      </c>
    </row>
    <row r="7" spans="2:29" x14ac:dyDescent="0.3">
      <c r="B7" s="3" t="s">
        <v>208</v>
      </c>
      <c r="C7" s="27">
        <v>0</v>
      </c>
      <c r="D7" s="27">
        <v>0</v>
      </c>
      <c r="E7" s="27">
        <v>0</v>
      </c>
      <c r="F7" s="27">
        <v>5.2428597100000003</v>
      </c>
      <c r="G7" s="27">
        <v>25.239009299999999</v>
      </c>
      <c r="H7" s="27">
        <v>0</v>
      </c>
      <c r="I7" s="27">
        <v>4.6892002499999998</v>
      </c>
      <c r="J7" s="27">
        <v>5.7165621399999997</v>
      </c>
      <c r="K7" s="27">
        <v>33.788793659999996</v>
      </c>
      <c r="L7" s="27">
        <v>22.736924269999999</v>
      </c>
      <c r="M7" s="27">
        <v>68.83671858999999</v>
      </c>
      <c r="N7" s="27">
        <v>166.25006791999999</v>
      </c>
      <c r="O7" s="27">
        <v>3.4509825747553644</v>
      </c>
      <c r="Q7" s="3" t="s">
        <v>208</v>
      </c>
      <c r="R7" s="27">
        <f t="shared" si="1"/>
        <v>0</v>
      </c>
      <c r="S7" s="27">
        <f t="shared" si="2"/>
        <v>0</v>
      </c>
      <c r="T7" s="27">
        <f t="shared" si="3"/>
        <v>0</v>
      </c>
      <c r="U7" s="27">
        <f t="shared" si="4"/>
        <v>3.1535985371884956</v>
      </c>
      <c r="V7" s="27">
        <f t="shared" si="5"/>
        <v>15.181352775233201</v>
      </c>
      <c r="W7" s="27">
        <f t="shared" si="6"/>
        <v>0</v>
      </c>
      <c r="X7" s="27">
        <f t="shared" si="7"/>
        <v>2.8205704266277092</v>
      </c>
      <c r="Y7" s="27">
        <f t="shared" si="8"/>
        <v>3.4385322132625089</v>
      </c>
      <c r="Z7" s="27">
        <f t="shared" si="9"/>
        <v>20.324078108803697</v>
      </c>
      <c r="AA7" s="27">
        <f t="shared" si="10"/>
        <v>13.676339838213522</v>
      </c>
      <c r="AB7" s="27">
        <f t="shared" si="11"/>
        <v>41.405528100670864</v>
      </c>
      <c r="AC7" s="27">
        <f t="shared" si="12"/>
        <v>100</v>
      </c>
    </row>
    <row r="8" spans="2:29" x14ac:dyDescent="0.3">
      <c r="B8" s="3" t="s">
        <v>207</v>
      </c>
      <c r="C8" s="27">
        <v>0</v>
      </c>
      <c r="D8" s="27">
        <v>0</v>
      </c>
      <c r="E8" s="27">
        <v>0</v>
      </c>
      <c r="F8" s="27">
        <v>2.6988432700000002</v>
      </c>
      <c r="G8" s="27">
        <v>4.1188872999999999</v>
      </c>
      <c r="H8" s="27">
        <v>0</v>
      </c>
      <c r="I8" s="27">
        <v>3.4117153</v>
      </c>
      <c r="J8" s="27">
        <v>11.98182489</v>
      </c>
      <c r="K8" s="27">
        <v>0.31937681000000001</v>
      </c>
      <c r="L8" s="27">
        <v>1.0013134100000001</v>
      </c>
      <c r="M8" s="27">
        <v>30.495946620000002</v>
      </c>
      <c r="N8" s="27">
        <v>54.027907599999999</v>
      </c>
      <c r="O8" s="27">
        <v>1.1214994977795312</v>
      </c>
      <c r="Q8" s="3" t="s">
        <v>207</v>
      </c>
      <c r="R8" s="27">
        <f t="shared" si="1"/>
        <v>0</v>
      </c>
      <c r="S8" s="27">
        <f t="shared" si="2"/>
        <v>0</v>
      </c>
      <c r="T8" s="27">
        <f t="shared" si="3"/>
        <v>0</v>
      </c>
      <c r="U8" s="27">
        <f t="shared" si="4"/>
        <v>4.9952763116075225</v>
      </c>
      <c r="V8" s="27">
        <f t="shared" si="5"/>
        <v>7.6236291260703943</v>
      </c>
      <c r="W8" s="27">
        <f t="shared" si="6"/>
        <v>0</v>
      </c>
      <c r="X8" s="27">
        <f t="shared" si="7"/>
        <v>6.3147277981944274</v>
      </c>
      <c r="Y8" s="27">
        <f t="shared" si="8"/>
        <v>22.17710331984058</v>
      </c>
      <c r="Z8" s="27">
        <f t="shared" si="9"/>
        <v>0.59113303510573123</v>
      </c>
      <c r="AA8" s="27">
        <f t="shared" si="10"/>
        <v>1.8533262798428274</v>
      </c>
      <c r="AB8" s="27">
        <f t="shared" si="11"/>
        <v>56.444804129338522</v>
      </c>
      <c r="AC8" s="27">
        <f t="shared" si="12"/>
        <v>100</v>
      </c>
    </row>
    <row r="9" spans="2:29" x14ac:dyDescent="0.3">
      <c r="B9" s="12" t="s">
        <v>213</v>
      </c>
      <c r="C9" s="28">
        <v>0</v>
      </c>
      <c r="D9" s="28">
        <v>0</v>
      </c>
      <c r="E9" s="28">
        <v>0</v>
      </c>
      <c r="F9" s="28">
        <v>0.33424673000000416</v>
      </c>
      <c r="G9" s="28">
        <v>0.76814899999999997</v>
      </c>
      <c r="H9" s="28">
        <v>1.2719217399999998</v>
      </c>
      <c r="I9" s="28">
        <v>1.115234990000002</v>
      </c>
      <c r="J9" s="28">
        <v>6.7080000000000001E-2</v>
      </c>
      <c r="K9" s="28">
        <v>7.7478700000047683E-3</v>
      </c>
      <c r="L9" s="28">
        <v>0.48518672000000623</v>
      </c>
      <c r="M9" s="28">
        <v>3.8369747700000354</v>
      </c>
      <c r="N9" s="28">
        <v>7.8865418200000521</v>
      </c>
      <c r="O9" s="28">
        <v>0.16370711144007599</v>
      </c>
      <c r="Q9" s="12" t="s">
        <v>213</v>
      </c>
      <c r="R9" s="28">
        <f t="shared" si="1"/>
        <v>0</v>
      </c>
      <c r="S9" s="28">
        <f t="shared" si="2"/>
        <v>0</v>
      </c>
      <c r="T9" s="28">
        <f t="shared" si="3"/>
        <v>0</v>
      </c>
      <c r="U9" s="28">
        <f t="shared" si="4"/>
        <v>4.2381913090521337</v>
      </c>
      <c r="V9" s="28">
        <f t="shared" si="5"/>
        <v>9.7399978029913612</v>
      </c>
      <c r="W9" s="28">
        <f t="shared" si="6"/>
        <v>16.127749893805689</v>
      </c>
      <c r="X9" s="28">
        <f t="shared" si="7"/>
        <v>14.140988730596685</v>
      </c>
      <c r="Y9" s="28">
        <f t="shared" si="8"/>
        <v>0.85056291503947878</v>
      </c>
      <c r="Z9" s="28">
        <f t="shared" si="9"/>
        <v>9.8241665064862579E-2</v>
      </c>
      <c r="AA9" s="28">
        <f t="shared" si="10"/>
        <v>6.1520845393805699</v>
      </c>
      <c r="AB9" s="28">
        <f t="shared" si="11"/>
        <v>48.65218314406922</v>
      </c>
      <c r="AC9" s="28">
        <f t="shared" si="12"/>
        <v>100</v>
      </c>
    </row>
    <row r="10" spans="2:29" x14ac:dyDescent="0.3">
      <c r="B10" s="12" t="s">
        <v>203</v>
      </c>
      <c r="C10" s="28">
        <v>28.521339140000002</v>
      </c>
      <c r="D10" s="28">
        <v>1.8633350900000001</v>
      </c>
      <c r="E10" s="28">
        <v>232.7407809</v>
      </c>
      <c r="F10" s="28">
        <v>21.20004621</v>
      </c>
      <c r="G10" s="28">
        <v>264.99567274999998</v>
      </c>
      <c r="H10" s="28">
        <v>1.41324838</v>
      </c>
      <c r="I10" s="28">
        <v>57.605932539999998</v>
      </c>
      <c r="J10" s="28">
        <v>68.977205389999995</v>
      </c>
      <c r="K10" s="28">
        <v>54.0724959</v>
      </c>
      <c r="L10" s="28">
        <v>48.063025539999998</v>
      </c>
      <c r="M10" s="28">
        <v>173.26994335000026</v>
      </c>
      <c r="N10" s="28">
        <v>952.72302519000004</v>
      </c>
      <c r="O10" s="28">
        <v>19.776416332539604</v>
      </c>
      <c r="Q10" s="12" t="s">
        <v>203</v>
      </c>
      <c r="R10" s="28">
        <f t="shared" si="1"/>
        <v>2.9936653556065824</v>
      </c>
      <c r="S10" s="28">
        <f t="shared" si="2"/>
        <v>0.19557993674272733</v>
      </c>
      <c r="T10" s="28">
        <f t="shared" si="3"/>
        <v>24.429007670260187</v>
      </c>
      <c r="U10" s="28">
        <f t="shared" si="4"/>
        <v>2.2252056105993772</v>
      </c>
      <c r="V10" s="28">
        <f t="shared" si="5"/>
        <v>27.814555305530934</v>
      </c>
      <c r="W10" s="28">
        <f t="shared" si="6"/>
        <v>0.14833780045550574</v>
      </c>
      <c r="X10" s="28">
        <f t="shared" si="7"/>
        <v>6.0464511738353064</v>
      </c>
      <c r="Y10" s="28">
        <f t="shared" si="8"/>
        <v>7.2400061262552118</v>
      </c>
      <c r="Z10" s="28">
        <f t="shared" si="9"/>
        <v>5.6755735371480505</v>
      </c>
      <c r="AA10" s="28">
        <f t="shared" si="10"/>
        <v>5.0448057062979936</v>
      </c>
      <c r="AB10" s="28">
        <f t="shared" si="11"/>
        <v>18.18681177726814</v>
      </c>
      <c r="AC10" s="28">
        <f t="shared" si="12"/>
        <v>100</v>
      </c>
    </row>
    <row r="11" spans="2:29" x14ac:dyDescent="0.3">
      <c r="B11" s="12" t="s">
        <v>224</v>
      </c>
      <c r="C11" s="28">
        <v>0</v>
      </c>
      <c r="D11" s="28">
        <v>0</v>
      </c>
      <c r="E11" s="28">
        <v>0</v>
      </c>
      <c r="F11" s="28">
        <v>0</v>
      </c>
      <c r="G11" s="28">
        <v>0.14187224000000953</v>
      </c>
      <c r="H11" s="28">
        <v>0</v>
      </c>
      <c r="I11" s="28">
        <v>7.6281000000238421E-4</v>
      </c>
      <c r="J11" s="28">
        <v>0</v>
      </c>
      <c r="K11" s="28">
        <v>7.3916000000387428E-4</v>
      </c>
      <c r="L11" s="28">
        <v>0.38529999999999998</v>
      </c>
      <c r="M11" s="28">
        <v>0.22788711999990791</v>
      </c>
      <c r="N11" s="28">
        <v>0.75656132999992376</v>
      </c>
      <c r="O11" s="28">
        <v>1.5704534736309658E-2</v>
      </c>
      <c r="Q11" s="12" t="s">
        <v>224</v>
      </c>
      <c r="R11" s="28">
        <f t="shared" si="1"/>
        <v>0</v>
      </c>
      <c r="S11" s="28">
        <f t="shared" si="2"/>
        <v>0</v>
      </c>
      <c r="T11" s="28">
        <f t="shared" si="3"/>
        <v>0</v>
      </c>
      <c r="U11" s="28">
        <f t="shared" si="4"/>
        <v>0</v>
      </c>
      <c r="V11" s="28">
        <f t="shared" si="5"/>
        <v>18.752245769688468</v>
      </c>
      <c r="W11" s="28">
        <f t="shared" si="6"/>
        <v>0</v>
      </c>
      <c r="X11" s="28">
        <f t="shared" si="7"/>
        <v>0.10082593039779883</v>
      </c>
      <c r="Y11" s="28">
        <f t="shared" si="8"/>
        <v>0</v>
      </c>
      <c r="Z11" s="28">
        <f t="shared" si="9"/>
        <v>9.7699944564170207E-2</v>
      </c>
      <c r="AA11" s="28">
        <f t="shared" si="10"/>
        <v>50.927794578139327</v>
      </c>
      <c r="AB11" s="28">
        <f t="shared" si="11"/>
        <v>30.121433777210221</v>
      </c>
      <c r="AC11" s="28">
        <f t="shared" si="12"/>
        <v>100</v>
      </c>
    </row>
    <row r="12" spans="2:29" x14ac:dyDescent="0.3">
      <c r="B12" s="12" t="s">
        <v>233</v>
      </c>
      <c r="C12" s="28">
        <v>28.521339140000002</v>
      </c>
      <c r="D12" s="28">
        <v>1.8633350900000001</v>
      </c>
      <c r="E12" s="28">
        <v>232.7407809</v>
      </c>
      <c r="F12" s="28">
        <v>21.20004621</v>
      </c>
      <c r="G12" s="28">
        <v>265.13754499000004</v>
      </c>
      <c r="H12" s="28">
        <v>1.41324838</v>
      </c>
      <c r="I12" s="28">
        <v>57.606695350000003</v>
      </c>
      <c r="J12" s="28">
        <v>68.977205389999995</v>
      </c>
      <c r="K12" s="28">
        <v>54.073235060000002</v>
      </c>
      <c r="L12" s="28">
        <v>48.448325539999999</v>
      </c>
      <c r="M12" s="28">
        <v>173.49783047000003</v>
      </c>
      <c r="N12" s="28">
        <v>953.47958652</v>
      </c>
      <c r="O12" s="28">
        <v>19.792120867275916</v>
      </c>
      <c r="Q12" s="12" t="s">
        <v>233</v>
      </c>
      <c r="R12" s="28">
        <f t="shared" si="1"/>
        <v>2.9912899597669305</v>
      </c>
      <c r="S12" s="28">
        <f t="shared" si="2"/>
        <v>0.19542474913393598</v>
      </c>
      <c r="T12" s="28">
        <f t="shared" si="3"/>
        <v>24.409623886071323</v>
      </c>
      <c r="U12" s="28">
        <f t="shared" si="4"/>
        <v>2.2234399676426961</v>
      </c>
      <c r="V12" s="28">
        <f t="shared" si="5"/>
        <v>27.807364597882618</v>
      </c>
      <c r="W12" s="28">
        <f t="shared" si="6"/>
        <v>0.14822009825696</v>
      </c>
      <c r="X12" s="28">
        <f t="shared" si="7"/>
        <v>6.0417334743633404</v>
      </c>
      <c r="Y12" s="28">
        <f t="shared" si="8"/>
        <v>7.2342613691135522</v>
      </c>
      <c r="Z12" s="28">
        <f t="shared" si="9"/>
        <v>5.6711476390759383</v>
      </c>
      <c r="AA12" s="28">
        <f t="shared" si="10"/>
        <v>5.0812126683095755</v>
      </c>
      <c r="AB12" s="28">
        <f t="shared" si="11"/>
        <v>18.196281590383137</v>
      </c>
      <c r="AC12" s="28">
        <f t="shared" si="12"/>
        <v>100</v>
      </c>
    </row>
    <row r="13" spans="2:29" x14ac:dyDescent="0.3">
      <c r="B13" s="3" t="s">
        <v>227</v>
      </c>
      <c r="C13" s="27">
        <v>0</v>
      </c>
      <c r="D13" s="27">
        <v>0</v>
      </c>
      <c r="E13" s="27">
        <v>1335.87852112</v>
      </c>
      <c r="F13" s="27">
        <v>0</v>
      </c>
      <c r="G13" s="27">
        <v>0.14348262000000001</v>
      </c>
      <c r="H13" s="27">
        <v>0</v>
      </c>
      <c r="I13" s="27">
        <v>0</v>
      </c>
      <c r="J13" s="27">
        <v>0</v>
      </c>
      <c r="K13" s="27">
        <v>2.1000000000000001E-4</v>
      </c>
      <c r="L13" s="27">
        <v>0</v>
      </c>
      <c r="M13" s="27">
        <v>4.1178588600001333</v>
      </c>
      <c r="N13" s="27">
        <v>1340.1400725999999</v>
      </c>
      <c r="O13" s="27">
        <v>27.818334729941018</v>
      </c>
      <c r="Q13" s="3" t="s">
        <v>227</v>
      </c>
      <c r="R13" s="27">
        <f t="shared" si="1"/>
        <v>0</v>
      </c>
      <c r="S13" s="27">
        <f t="shared" si="2"/>
        <v>0</v>
      </c>
      <c r="T13" s="27">
        <f t="shared" si="3"/>
        <v>99.682007010525979</v>
      </c>
      <c r="U13" s="27">
        <f t="shared" si="4"/>
        <v>0</v>
      </c>
      <c r="V13" s="27">
        <f t="shared" si="5"/>
        <v>1.070653903525398E-2</v>
      </c>
      <c r="W13" s="27">
        <f t="shared" si="6"/>
        <v>0</v>
      </c>
      <c r="X13" s="27">
        <f t="shared" si="7"/>
        <v>0</v>
      </c>
      <c r="Y13" s="27">
        <f t="shared" si="8"/>
        <v>0</v>
      </c>
      <c r="Z13" s="27">
        <f t="shared" si="9"/>
        <v>1.567000377748424E-5</v>
      </c>
      <c r="AA13" s="27">
        <f t="shared" si="10"/>
        <v>0</v>
      </c>
      <c r="AB13" s="27">
        <f t="shared" si="11"/>
        <v>0.30727078043499539</v>
      </c>
      <c r="AC13" s="27">
        <f t="shared" si="12"/>
        <v>100</v>
      </c>
    </row>
    <row r="14" spans="2:29" x14ac:dyDescent="0.3">
      <c r="B14" s="3" t="s">
        <v>216</v>
      </c>
      <c r="C14" s="27">
        <v>0</v>
      </c>
      <c r="D14" s="27">
        <v>676.78074598000001</v>
      </c>
      <c r="E14" s="27">
        <v>0</v>
      </c>
      <c r="F14" s="27">
        <v>0</v>
      </c>
      <c r="G14" s="27">
        <v>1.4999999999999999E-4</v>
      </c>
      <c r="H14" s="27">
        <v>0</v>
      </c>
      <c r="I14" s="27">
        <v>1.1009E-4</v>
      </c>
      <c r="J14" s="27">
        <v>0</v>
      </c>
      <c r="K14" s="27">
        <v>1.47652E-3</v>
      </c>
      <c r="L14" s="27">
        <v>0</v>
      </c>
      <c r="M14" s="27">
        <v>1.0668069999933243E-2</v>
      </c>
      <c r="N14" s="27">
        <v>676.79315065999992</v>
      </c>
      <c r="O14" s="27">
        <v>14.048724303471202</v>
      </c>
      <c r="Q14" s="3" t="s">
        <v>216</v>
      </c>
      <c r="R14" s="27">
        <f t="shared" si="1"/>
        <v>0</v>
      </c>
      <c r="S14" s="27">
        <f t="shared" si="2"/>
        <v>99.998167138661515</v>
      </c>
      <c r="T14" s="27">
        <f t="shared" si="3"/>
        <v>0</v>
      </c>
      <c r="U14" s="27">
        <f t="shared" si="4"/>
        <v>0</v>
      </c>
      <c r="V14" s="27">
        <f t="shared" si="5"/>
        <v>2.2163344864486575E-5</v>
      </c>
      <c r="W14" s="27">
        <f t="shared" si="6"/>
        <v>0</v>
      </c>
      <c r="X14" s="27">
        <f t="shared" si="7"/>
        <v>1.626641757420885E-5</v>
      </c>
      <c r="Y14" s="27">
        <f t="shared" si="8"/>
        <v>0</v>
      </c>
      <c r="Z14" s="27">
        <f t="shared" si="9"/>
        <v>2.1816414639541149E-4</v>
      </c>
      <c r="AA14" s="27">
        <f t="shared" si="10"/>
        <v>0</v>
      </c>
      <c r="AB14" s="27">
        <f t="shared" si="11"/>
        <v>1.5762674296466918E-3</v>
      </c>
      <c r="AC14" s="27">
        <f t="shared" si="12"/>
        <v>100</v>
      </c>
    </row>
    <row r="15" spans="2:29" x14ac:dyDescent="0.3">
      <c r="B15" s="3" t="s">
        <v>215</v>
      </c>
      <c r="C15" s="27">
        <v>0</v>
      </c>
      <c r="D15" s="27">
        <v>0</v>
      </c>
      <c r="E15" s="27">
        <v>618.29056811999999</v>
      </c>
      <c r="F15" s="27">
        <v>0.65790000000000004</v>
      </c>
      <c r="G15" s="27">
        <v>1.1982124699999999</v>
      </c>
      <c r="H15" s="27">
        <v>0</v>
      </c>
      <c r="I15" s="27">
        <v>0</v>
      </c>
      <c r="J15" s="27">
        <v>0</v>
      </c>
      <c r="K15" s="27">
        <v>1.1937E-4</v>
      </c>
      <c r="L15" s="27">
        <v>0</v>
      </c>
      <c r="M15" s="27">
        <v>3.3927130299999715</v>
      </c>
      <c r="N15" s="27">
        <v>623.53951299000005</v>
      </c>
      <c r="O15" s="27">
        <v>12.943296931676446</v>
      </c>
      <c r="Q15" s="3" t="s">
        <v>215</v>
      </c>
      <c r="R15" s="27">
        <f t="shared" si="1"/>
        <v>0</v>
      </c>
      <c r="S15" s="27">
        <f t="shared" si="2"/>
        <v>0</v>
      </c>
      <c r="T15" s="27">
        <f t="shared" si="3"/>
        <v>99.158201724084776</v>
      </c>
      <c r="U15" s="27">
        <f t="shared" si="4"/>
        <v>0.10551055487169279</v>
      </c>
      <c r="V15" s="27">
        <f t="shared" si="5"/>
        <v>0.19216303779279759</v>
      </c>
      <c r="W15" s="27">
        <f t="shared" si="6"/>
        <v>0</v>
      </c>
      <c r="X15" s="27">
        <f t="shared" si="7"/>
        <v>0</v>
      </c>
      <c r="Y15" s="27">
        <f t="shared" si="8"/>
        <v>0</v>
      </c>
      <c r="Z15" s="27">
        <f t="shared" si="9"/>
        <v>1.9143935149770435E-5</v>
      </c>
      <c r="AA15" s="27">
        <f t="shared" si="10"/>
        <v>0</v>
      </c>
      <c r="AB15" s="27">
        <f t="shared" si="11"/>
        <v>0.54410553931557848</v>
      </c>
      <c r="AC15" s="27">
        <f t="shared" si="12"/>
        <v>100</v>
      </c>
    </row>
    <row r="16" spans="2:29" x14ac:dyDescent="0.3">
      <c r="B16" s="3" t="s">
        <v>255</v>
      </c>
      <c r="C16" s="27">
        <v>0</v>
      </c>
      <c r="D16" s="27">
        <v>0</v>
      </c>
      <c r="E16" s="27">
        <v>84.438091670000006</v>
      </c>
      <c r="F16" s="27">
        <v>0</v>
      </c>
      <c r="G16" s="27">
        <v>1.9633499999999999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86.401441669999997</v>
      </c>
      <c r="O16" s="27">
        <v>1.793502242539788</v>
      </c>
      <c r="Q16" s="3" t="s">
        <v>255</v>
      </c>
      <c r="R16" s="27">
        <f t="shared" si="1"/>
        <v>0</v>
      </c>
      <c r="S16" s="27">
        <f t="shared" si="2"/>
        <v>0</v>
      </c>
      <c r="T16" s="27">
        <f t="shared" si="3"/>
        <v>97.72764208322036</v>
      </c>
      <c r="U16" s="27">
        <f t="shared" si="4"/>
        <v>0</v>
      </c>
      <c r="V16" s="27">
        <f t="shared" si="5"/>
        <v>2.2723579167796539</v>
      </c>
      <c r="W16" s="27">
        <f t="shared" si="6"/>
        <v>0</v>
      </c>
      <c r="X16" s="27">
        <f t="shared" si="7"/>
        <v>0</v>
      </c>
      <c r="Y16" s="27">
        <f t="shared" si="8"/>
        <v>0</v>
      </c>
      <c r="Z16" s="27">
        <f t="shared" si="9"/>
        <v>0</v>
      </c>
      <c r="AA16" s="27">
        <f t="shared" si="10"/>
        <v>0</v>
      </c>
      <c r="AB16" s="27">
        <f t="shared" si="11"/>
        <v>0</v>
      </c>
      <c r="AC16" s="27">
        <f t="shared" si="12"/>
        <v>100</v>
      </c>
    </row>
    <row r="17" spans="2:29" x14ac:dyDescent="0.3">
      <c r="B17" s="3" t="s">
        <v>230</v>
      </c>
      <c r="C17" s="27">
        <v>0</v>
      </c>
      <c r="D17" s="27">
        <v>0</v>
      </c>
      <c r="E17" s="27">
        <v>59.409808499999997</v>
      </c>
      <c r="F17" s="27">
        <v>0</v>
      </c>
      <c r="G17" s="27">
        <v>1.95E-2</v>
      </c>
      <c r="H17" s="27">
        <v>0</v>
      </c>
      <c r="I17" s="27">
        <v>0</v>
      </c>
      <c r="J17" s="27">
        <v>0</v>
      </c>
      <c r="K17" s="27">
        <v>5.8999999999999998E-5</v>
      </c>
      <c r="L17" s="27">
        <v>0</v>
      </c>
      <c r="M17" s="27">
        <v>0</v>
      </c>
      <c r="N17" s="27">
        <v>59.429367499999998</v>
      </c>
      <c r="O17" s="27">
        <v>1.233621821856473</v>
      </c>
      <c r="Q17" s="3" t="s">
        <v>230</v>
      </c>
      <c r="R17" s="27">
        <f t="shared" si="1"/>
        <v>0</v>
      </c>
      <c r="S17" s="27">
        <f t="shared" si="2"/>
        <v>0</v>
      </c>
      <c r="T17" s="27">
        <f t="shared" si="3"/>
        <v>99.967088662015456</v>
      </c>
      <c r="U17" s="27">
        <f t="shared" si="4"/>
        <v>0</v>
      </c>
      <c r="V17" s="27">
        <f t="shared" si="5"/>
        <v>3.2812060468252503E-2</v>
      </c>
      <c r="W17" s="27">
        <f t="shared" si="6"/>
        <v>0</v>
      </c>
      <c r="X17" s="27">
        <f t="shared" si="7"/>
        <v>0</v>
      </c>
      <c r="Y17" s="27">
        <f t="shared" si="8"/>
        <v>0</v>
      </c>
      <c r="Z17" s="27">
        <f t="shared" si="9"/>
        <v>9.9277516288558853E-5</v>
      </c>
      <c r="AA17" s="27">
        <f t="shared" si="10"/>
        <v>0</v>
      </c>
      <c r="AB17" s="27">
        <f t="shared" si="11"/>
        <v>0</v>
      </c>
      <c r="AC17" s="27">
        <f t="shared" si="12"/>
        <v>100</v>
      </c>
    </row>
    <row r="18" spans="2:29" x14ac:dyDescent="0.3">
      <c r="B18" s="3" t="s">
        <v>237</v>
      </c>
      <c r="C18" s="27">
        <v>0</v>
      </c>
      <c r="D18" s="27">
        <v>0</v>
      </c>
      <c r="E18" s="27">
        <v>15.21515812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15.21515812</v>
      </c>
      <c r="O18" s="27">
        <v>0.31583292687455755</v>
      </c>
      <c r="Q18" s="3" t="s">
        <v>237</v>
      </c>
      <c r="R18" s="27">
        <f t="shared" si="1"/>
        <v>0</v>
      </c>
      <c r="S18" s="27">
        <f t="shared" si="2"/>
        <v>0</v>
      </c>
      <c r="T18" s="27">
        <f t="shared" si="3"/>
        <v>100</v>
      </c>
      <c r="U18" s="27">
        <f t="shared" si="4"/>
        <v>0</v>
      </c>
      <c r="V18" s="27">
        <f t="shared" si="5"/>
        <v>0</v>
      </c>
      <c r="W18" s="27">
        <f t="shared" si="6"/>
        <v>0</v>
      </c>
      <c r="X18" s="27">
        <f t="shared" si="7"/>
        <v>0</v>
      </c>
      <c r="Y18" s="27">
        <f t="shared" si="8"/>
        <v>0</v>
      </c>
      <c r="Z18" s="27">
        <f t="shared" si="9"/>
        <v>0</v>
      </c>
      <c r="AA18" s="27">
        <f t="shared" si="10"/>
        <v>0</v>
      </c>
      <c r="AB18" s="27">
        <f t="shared" si="11"/>
        <v>0</v>
      </c>
      <c r="AC18" s="27">
        <f t="shared" si="12"/>
        <v>100</v>
      </c>
    </row>
    <row r="19" spans="2:29" x14ac:dyDescent="0.3">
      <c r="B19" s="3" t="s">
        <v>256</v>
      </c>
      <c r="C19" s="27">
        <v>0</v>
      </c>
      <c r="D19" s="27">
        <v>0</v>
      </c>
      <c r="E19" s="27">
        <v>10.409507880000001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10.409507880000001</v>
      </c>
      <c r="O19" s="27">
        <v>0.21607828950148114</v>
      </c>
      <c r="Q19" s="3" t="s">
        <v>256</v>
      </c>
      <c r="R19" s="27">
        <f t="shared" si="1"/>
        <v>0</v>
      </c>
      <c r="S19" s="27">
        <f t="shared" si="2"/>
        <v>0</v>
      </c>
      <c r="T19" s="27">
        <f t="shared" si="3"/>
        <v>100</v>
      </c>
      <c r="U19" s="27">
        <f t="shared" si="4"/>
        <v>0</v>
      </c>
      <c r="V19" s="27">
        <f t="shared" si="5"/>
        <v>0</v>
      </c>
      <c r="W19" s="27">
        <f t="shared" si="6"/>
        <v>0</v>
      </c>
      <c r="X19" s="27">
        <f t="shared" si="7"/>
        <v>0</v>
      </c>
      <c r="Y19" s="27">
        <f t="shared" si="8"/>
        <v>0</v>
      </c>
      <c r="Z19" s="27">
        <f t="shared" si="9"/>
        <v>0</v>
      </c>
      <c r="AA19" s="27">
        <f t="shared" si="10"/>
        <v>0</v>
      </c>
      <c r="AB19" s="27">
        <f t="shared" si="11"/>
        <v>0</v>
      </c>
      <c r="AC19" s="27">
        <f t="shared" si="12"/>
        <v>100</v>
      </c>
    </row>
    <row r="20" spans="2:29" x14ac:dyDescent="0.3">
      <c r="B20" s="12" t="s">
        <v>222</v>
      </c>
      <c r="C20" s="28">
        <v>0</v>
      </c>
      <c r="D20" s="28">
        <v>0</v>
      </c>
      <c r="E20" s="28">
        <v>7.3118943100001816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9.5568239999532706E-2</v>
      </c>
      <c r="N20" s="28">
        <v>7.407462549999714</v>
      </c>
      <c r="O20" s="28">
        <v>0.15376248865957126</v>
      </c>
      <c r="Q20" s="12" t="s">
        <v>222</v>
      </c>
      <c r="R20" s="28">
        <f t="shared" si="1"/>
        <v>0</v>
      </c>
      <c r="S20" s="28">
        <f t="shared" si="2"/>
        <v>0</v>
      </c>
      <c r="T20" s="28">
        <f t="shared" si="3"/>
        <v>98.709838364292025</v>
      </c>
      <c r="U20" s="28">
        <f t="shared" si="4"/>
        <v>0</v>
      </c>
      <c r="V20" s="28">
        <f t="shared" si="5"/>
        <v>0</v>
      </c>
      <c r="W20" s="28">
        <f t="shared" si="6"/>
        <v>0</v>
      </c>
      <c r="X20" s="28">
        <f t="shared" si="7"/>
        <v>0</v>
      </c>
      <c r="Y20" s="28">
        <f t="shared" si="8"/>
        <v>0</v>
      </c>
      <c r="Z20" s="28">
        <f t="shared" si="9"/>
        <v>0</v>
      </c>
      <c r="AA20" s="28">
        <f t="shared" si="10"/>
        <v>0</v>
      </c>
      <c r="AB20" s="28">
        <f t="shared" si="11"/>
        <v>1.2901616357079848</v>
      </c>
      <c r="AC20" s="28">
        <f t="shared" si="12"/>
        <v>100</v>
      </c>
    </row>
    <row r="21" spans="2:29" x14ac:dyDescent="0.3">
      <c r="B21" s="12" t="s">
        <v>234</v>
      </c>
      <c r="C21" s="28">
        <v>0</v>
      </c>
      <c r="D21" s="28">
        <v>676.78074598000001</v>
      </c>
      <c r="E21" s="28">
        <v>2130.95354972</v>
      </c>
      <c r="F21" s="28">
        <v>0.65790000000000004</v>
      </c>
      <c r="G21" s="28">
        <v>3.3246950899999996</v>
      </c>
      <c r="H21" s="28">
        <v>0</v>
      </c>
      <c r="I21" s="28">
        <v>1.1009E-4</v>
      </c>
      <c r="J21" s="28">
        <v>0</v>
      </c>
      <c r="K21" s="28">
        <v>1.8648900000000001E-3</v>
      </c>
      <c r="L21" s="28">
        <v>0</v>
      </c>
      <c r="M21" s="28">
        <v>7.6168081999998094</v>
      </c>
      <c r="N21" s="28">
        <v>2819.3356739699998</v>
      </c>
      <c r="O21" s="28">
        <v>58.523153734520541</v>
      </c>
      <c r="Q21" s="12" t="s">
        <v>234</v>
      </c>
      <c r="R21" s="28">
        <f t="shared" si="1"/>
        <v>0</v>
      </c>
      <c r="S21" s="28">
        <f t="shared" si="2"/>
        <v>24.004972243230714</v>
      </c>
      <c r="T21" s="28">
        <f t="shared" si="3"/>
        <v>75.583534426013685</v>
      </c>
      <c r="U21" s="28">
        <f t="shared" si="4"/>
        <v>2.3335284481169612E-2</v>
      </c>
      <c r="V21" s="28">
        <f t="shared" si="5"/>
        <v>0.11792476932405804</v>
      </c>
      <c r="W21" s="28">
        <f t="shared" si="6"/>
        <v>0</v>
      </c>
      <c r="X21" s="28">
        <f t="shared" si="7"/>
        <v>3.9048205936038336E-6</v>
      </c>
      <c r="Y21" s="28">
        <f t="shared" si="8"/>
        <v>0</v>
      </c>
      <c r="Z21" s="28">
        <f t="shared" si="9"/>
        <v>6.6146433616185438E-5</v>
      </c>
      <c r="AA21" s="28">
        <f t="shared" si="10"/>
        <v>0</v>
      </c>
      <c r="AB21" s="28">
        <f t="shared" si="11"/>
        <v>0.27016322569615597</v>
      </c>
      <c r="AC21" s="28">
        <f t="shared" si="12"/>
        <v>100</v>
      </c>
    </row>
    <row r="22" spans="2:29" x14ac:dyDescent="0.3">
      <c r="B22" s="3" t="s">
        <v>226</v>
      </c>
      <c r="C22" s="27">
        <v>0</v>
      </c>
      <c r="D22" s="27">
        <v>0</v>
      </c>
      <c r="E22" s="27">
        <v>417.59528698000003</v>
      </c>
      <c r="F22" s="27">
        <v>0</v>
      </c>
      <c r="G22" s="27">
        <v>0</v>
      </c>
      <c r="H22" s="27">
        <v>0</v>
      </c>
      <c r="I22" s="27">
        <v>3.27E-6</v>
      </c>
      <c r="J22" s="27">
        <v>0</v>
      </c>
      <c r="K22" s="27">
        <v>0</v>
      </c>
      <c r="L22" s="27">
        <v>0</v>
      </c>
      <c r="M22" s="27">
        <v>1.4E-5</v>
      </c>
      <c r="N22" s="27">
        <v>417.59530425000003</v>
      </c>
      <c r="O22" s="27">
        <v>8.6683520572146975</v>
      </c>
      <c r="Q22" s="3" t="s">
        <v>226</v>
      </c>
      <c r="R22" s="27">
        <f t="shared" si="1"/>
        <v>0</v>
      </c>
      <c r="S22" s="27">
        <f t="shared" si="2"/>
        <v>0</v>
      </c>
      <c r="T22" s="27">
        <f t="shared" si="3"/>
        <v>99.999995864417102</v>
      </c>
      <c r="U22" s="27">
        <f t="shared" si="4"/>
        <v>0</v>
      </c>
      <c r="V22" s="27">
        <f t="shared" si="5"/>
        <v>0</v>
      </c>
      <c r="W22" s="27">
        <f t="shared" si="6"/>
        <v>0</v>
      </c>
      <c r="X22" s="27">
        <f t="shared" si="7"/>
        <v>7.8305478215874842E-7</v>
      </c>
      <c r="Y22" s="27">
        <f t="shared" si="8"/>
        <v>0</v>
      </c>
      <c r="Z22" s="27">
        <f t="shared" si="9"/>
        <v>0</v>
      </c>
      <c r="AA22" s="27">
        <f t="shared" si="10"/>
        <v>0</v>
      </c>
      <c r="AB22" s="27">
        <f t="shared" si="11"/>
        <v>3.3525281193340907E-6</v>
      </c>
      <c r="AC22" s="27">
        <f t="shared" si="12"/>
        <v>100</v>
      </c>
    </row>
    <row r="23" spans="2:29" x14ac:dyDescent="0.3">
      <c r="B23" s="12" t="s">
        <v>223</v>
      </c>
      <c r="C23" s="28">
        <v>0</v>
      </c>
      <c r="D23" s="28">
        <v>0</v>
      </c>
      <c r="E23" s="28">
        <v>0</v>
      </c>
      <c r="F23" s="28">
        <v>5.393E-5</v>
      </c>
      <c r="G23" s="28">
        <v>0.52018376</v>
      </c>
      <c r="H23" s="28">
        <v>0</v>
      </c>
      <c r="I23" s="28">
        <v>8.6370000000000001E-4</v>
      </c>
      <c r="J23" s="28">
        <v>1.5E-5</v>
      </c>
      <c r="K23" s="28">
        <v>4.7542250000000001E-2</v>
      </c>
      <c r="L23" s="28">
        <v>0</v>
      </c>
      <c r="M23" s="28">
        <v>4.314018249999986</v>
      </c>
      <c r="N23" s="28">
        <v>4.8826768899999857</v>
      </c>
      <c r="O23" s="28">
        <v>0.10135353973905713</v>
      </c>
      <c r="Q23" s="12" t="s">
        <v>223</v>
      </c>
      <c r="R23" s="28">
        <f t="shared" si="1"/>
        <v>0</v>
      </c>
      <c r="S23" s="28">
        <f t="shared" si="2"/>
        <v>0</v>
      </c>
      <c r="T23" s="28">
        <f t="shared" si="3"/>
        <v>0</v>
      </c>
      <c r="U23" s="28">
        <f t="shared" si="4"/>
        <v>1.1045170756732207E-3</v>
      </c>
      <c r="V23" s="28">
        <f t="shared" si="5"/>
        <v>10.653659288112376</v>
      </c>
      <c r="W23" s="28">
        <f t="shared" si="6"/>
        <v>0</v>
      </c>
      <c r="X23" s="28">
        <f t="shared" si="7"/>
        <v>1.7689067277191928E-2</v>
      </c>
      <c r="Y23" s="28">
        <f t="shared" si="8"/>
        <v>3.0720853208044335E-4</v>
      </c>
      <c r="Z23" s="28">
        <f t="shared" si="9"/>
        <v>0.97369232228676394</v>
      </c>
      <c r="AA23" s="28">
        <f t="shared" si="10"/>
        <v>0</v>
      </c>
      <c r="AB23" s="28">
        <f t="shared" si="11"/>
        <v>88.353547596715913</v>
      </c>
      <c r="AC23" s="28">
        <f t="shared" si="12"/>
        <v>100</v>
      </c>
    </row>
    <row r="24" spans="2:29" x14ac:dyDescent="0.3">
      <c r="B24" s="12" t="s">
        <v>239</v>
      </c>
      <c r="C24" s="28">
        <v>0</v>
      </c>
      <c r="D24" s="28">
        <v>0</v>
      </c>
      <c r="E24" s="28">
        <v>417.59528698000003</v>
      </c>
      <c r="F24" s="28">
        <v>5.393E-5</v>
      </c>
      <c r="G24" s="28">
        <v>0.52018376</v>
      </c>
      <c r="H24" s="28">
        <v>0</v>
      </c>
      <c r="I24" s="28">
        <v>8.6697E-4</v>
      </c>
      <c r="J24" s="28">
        <v>1.5E-5</v>
      </c>
      <c r="K24" s="28">
        <v>4.7542250000000001E-2</v>
      </c>
      <c r="L24" s="28">
        <v>0</v>
      </c>
      <c r="M24" s="28">
        <v>4.3140322499999408</v>
      </c>
      <c r="N24" s="28">
        <v>422.47798114</v>
      </c>
      <c r="O24" s="28">
        <v>8.7697055969537523</v>
      </c>
      <c r="Q24" s="12" t="s">
        <v>239</v>
      </c>
      <c r="R24" s="28">
        <f t="shared" si="1"/>
        <v>0</v>
      </c>
      <c r="S24" s="28">
        <f t="shared" si="2"/>
        <v>0</v>
      </c>
      <c r="T24" s="28">
        <f t="shared" si="3"/>
        <v>98.844272511711807</v>
      </c>
      <c r="U24" s="28">
        <f t="shared" si="4"/>
        <v>1.2765162306086852E-5</v>
      </c>
      <c r="V24" s="28">
        <f t="shared" si="5"/>
        <v>0.12312683340238327</v>
      </c>
      <c r="W24" s="28">
        <f t="shared" si="6"/>
        <v>0</v>
      </c>
      <c r="X24" s="28">
        <f t="shared" si="7"/>
        <v>2.0521069468770845E-4</v>
      </c>
      <c r="Y24" s="28">
        <f t="shared" si="8"/>
        <v>3.5504808935898904E-6</v>
      </c>
      <c r="Z24" s="28">
        <f t="shared" si="9"/>
        <v>1.1253190017551599E-2</v>
      </c>
      <c r="AA24" s="28">
        <f t="shared" si="10"/>
        <v>0</v>
      </c>
      <c r="AB24" s="28">
        <f t="shared" si="11"/>
        <v>1.0211259385303597</v>
      </c>
      <c r="AC24" s="28">
        <f t="shared" si="12"/>
        <v>100</v>
      </c>
    </row>
    <row r="25" spans="2:29" x14ac:dyDescent="0.3">
      <c r="B25" s="3" t="s">
        <v>228</v>
      </c>
      <c r="C25" s="27">
        <v>0</v>
      </c>
      <c r="D25" s="27">
        <v>490.72675005000002</v>
      </c>
      <c r="E25" s="27">
        <v>0</v>
      </c>
      <c r="F25" s="27">
        <v>0</v>
      </c>
      <c r="G25" s="27">
        <v>0</v>
      </c>
      <c r="H25" s="27">
        <v>0</v>
      </c>
      <c r="I25" s="27">
        <v>2.9999999999999997E-4</v>
      </c>
      <c r="J25" s="27">
        <v>0</v>
      </c>
      <c r="K25" s="27">
        <v>3.0500000000000002E-3</v>
      </c>
      <c r="L25" s="27">
        <v>0</v>
      </c>
      <c r="M25" s="27">
        <v>7.2163180000007154E-2</v>
      </c>
      <c r="N25" s="27">
        <v>490.80226322999999</v>
      </c>
      <c r="O25" s="27">
        <v>10.187966111822961</v>
      </c>
      <c r="Q25" s="3" t="s">
        <v>228</v>
      </c>
      <c r="R25" s="27">
        <f t="shared" si="1"/>
        <v>0</v>
      </c>
      <c r="S25" s="27">
        <f t="shared" si="2"/>
        <v>99.984614337451703</v>
      </c>
      <c r="T25" s="27">
        <f t="shared" si="3"/>
        <v>0</v>
      </c>
      <c r="U25" s="27">
        <f t="shared" si="4"/>
        <v>0</v>
      </c>
      <c r="V25" s="27">
        <f t="shared" si="5"/>
        <v>0</v>
      </c>
      <c r="W25" s="27">
        <f t="shared" si="6"/>
        <v>0</v>
      </c>
      <c r="X25" s="27">
        <f t="shared" si="7"/>
        <v>6.1124412513031512E-5</v>
      </c>
      <c r="Y25" s="27">
        <f t="shared" si="8"/>
        <v>0</v>
      </c>
      <c r="Z25" s="27">
        <f t="shared" si="9"/>
        <v>6.2143152721582046E-4</v>
      </c>
      <c r="AA25" s="27">
        <f t="shared" si="10"/>
        <v>0</v>
      </c>
      <c r="AB25" s="27">
        <f t="shared" si="11"/>
        <v>1.4703106608575277E-2</v>
      </c>
      <c r="AC25" s="27">
        <f t="shared" si="12"/>
        <v>100</v>
      </c>
    </row>
    <row r="26" spans="2:29" x14ac:dyDescent="0.3">
      <c r="B26" s="3" t="s">
        <v>229</v>
      </c>
      <c r="C26" s="27">
        <v>0</v>
      </c>
      <c r="D26" s="27">
        <v>64.806241069999999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3.2516919999999998E-2</v>
      </c>
      <c r="K26" s="27">
        <v>0</v>
      </c>
      <c r="L26" s="27">
        <v>0</v>
      </c>
      <c r="M26" s="27">
        <v>0</v>
      </c>
      <c r="N26" s="27">
        <v>64.838757990000005</v>
      </c>
      <c r="O26" s="27">
        <v>1.3459087673873487</v>
      </c>
      <c r="Q26" s="3" t="s">
        <v>229</v>
      </c>
      <c r="R26" s="27">
        <f t="shared" si="1"/>
        <v>0</v>
      </c>
      <c r="S26" s="27">
        <f t="shared" si="2"/>
        <v>99.949849563736208</v>
      </c>
      <c r="T26" s="27">
        <f t="shared" si="3"/>
        <v>0</v>
      </c>
      <c r="U26" s="27">
        <f t="shared" si="4"/>
        <v>0</v>
      </c>
      <c r="V26" s="27">
        <f t="shared" si="5"/>
        <v>0</v>
      </c>
      <c r="W26" s="27">
        <f t="shared" si="6"/>
        <v>0</v>
      </c>
      <c r="X26" s="27">
        <f t="shared" si="7"/>
        <v>0</v>
      </c>
      <c r="Y26" s="27">
        <f t="shared" si="8"/>
        <v>5.0150436263777666E-2</v>
      </c>
      <c r="Z26" s="27">
        <f t="shared" si="9"/>
        <v>0</v>
      </c>
      <c r="AA26" s="27">
        <f t="shared" si="10"/>
        <v>0</v>
      </c>
      <c r="AB26" s="27">
        <f t="shared" si="11"/>
        <v>0</v>
      </c>
      <c r="AC26" s="27">
        <f t="shared" si="12"/>
        <v>100</v>
      </c>
    </row>
    <row r="27" spans="2:29" x14ac:dyDescent="0.3">
      <c r="B27" s="3" t="s">
        <v>217</v>
      </c>
      <c r="C27" s="27">
        <v>0</v>
      </c>
      <c r="D27" s="27">
        <v>0</v>
      </c>
      <c r="E27" s="27">
        <v>33.368365149999995</v>
      </c>
      <c r="F27" s="27">
        <v>7.8863800000000001E-3</v>
      </c>
      <c r="G27" s="27">
        <v>1.00036287</v>
      </c>
      <c r="H27" s="27">
        <v>0</v>
      </c>
      <c r="I27" s="27">
        <v>4.1284499999999997E-3</v>
      </c>
      <c r="J27" s="27">
        <v>0</v>
      </c>
      <c r="K27" s="27">
        <v>2.2703200000000002E-3</v>
      </c>
      <c r="L27" s="27">
        <v>6.5617000000000002E-3</v>
      </c>
      <c r="M27" s="27">
        <v>0.21383489999999852</v>
      </c>
      <c r="N27" s="27">
        <v>34.603409770000006</v>
      </c>
      <c r="O27" s="27">
        <v>0.71829001718575392</v>
      </c>
      <c r="Q27" s="3" t="s">
        <v>217</v>
      </c>
      <c r="R27" s="27">
        <f t="shared" si="1"/>
        <v>0</v>
      </c>
      <c r="S27" s="27">
        <f t="shared" si="2"/>
        <v>0</v>
      </c>
      <c r="T27" s="27">
        <f t="shared" si="3"/>
        <v>96.430858611307286</v>
      </c>
      <c r="U27" s="27">
        <f t="shared" si="4"/>
        <v>2.2790759790491014E-2</v>
      </c>
      <c r="V27" s="27">
        <f t="shared" si="5"/>
        <v>2.8909372707752086</v>
      </c>
      <c r="W27" s="27">
        <f t="shared" si="6"/>
        <v>0</v>
      </c>
      <c r="X27" s="27">
        <f t="shared" si="7"/>
        <v>1.1930760660411065E-2</v>
      </c>
      <c r="Y27" s="27">
        <f t="shared" si="8"/>
        <v>0</v>
      </c>
      <c r="Z27" s="27">
        <f t="shared" si="9"/>
        <v>6.5609719247040552E-3</v>
      </c>
      <c r="AA27" s="27">
        <f t="shared" si="10"/>
        <v>1.8962582137465465E-2</v>
      </c>
      <c r="AB27" s="27">
        <f t="shared" si="11"/>
        <v>0.61795904340440522</v>
      </c>
      <c r="AC27" s="27">
        <f t="shared" si="12"/>
        <v>100</v>
      </c>
    </row>
    <row r="28" spans="2:29" x14ac:dyDescent="0.3">
      <c r="B28" s="3" t="s">
        <v>218</v>
      </c>
      <c r="C28" s="27">
        <v>0</v>
      </c>
      <c r="D28" s="27">
        <v>0</v>
      </c>
      <c r="E28" s="27">
        <v>29.82731957</v>
      </c>
      <c r="F28" s="27">
        <v>0</v>
      </c>
      <c r="G28" s="27">
        <v>0.37389408000000002</v>
      </c>
      <c r="H28" s="27">
        <v>0</v>
      </c>
      <c r="I28" s="27">
        <v>1.3563E-4</v>
      </c>
      <c r="J28" s="27">
        <v>0</v>
      </c>
      <c r="K28" s="27">
        <v>8.1012119999999993E-2</v>
      </c>
      <c r="L28" s="27">
        <v>5.8089210000000002E-2</v>
      </c>
      <c r="M28" s="27">
        <v>0.49677366000000017</v>
      </c>
      <c r="N28" s="27">
        <v>30.83722427</v>
      </c>
      <c r="O28" s="27">
        <v>0.64011236170322772</v>
      </c>
      <c r="Q28" s="3" t="s">
        <v>218</v>
      </c>
      <c r="R28" s="27">
        <f t="shared" si="1"/>
        <v>0</v>
      </c>
      <c r="S28" s="27">
        <f t="shared" si="2"/>
        <v>0</v>
      </c>
      <c r="T28" s="27">
        <f t="shared" si="3"/>
        <v>96.725046680085001</v>
      </c>
      <c r="U28" s="27">
        <f t="shared" si="4"/>
        <v>0</v>
      </c>
      <c r="V28" s="27">
        <f t="shared" si="5"/>
        <v>1.2124764431659401</v>
      </c>
      <c r="W28" s="27">
        <f t="shared" si="6"/>
        <v>0</v>
      </c>
      <c r="X28" s="27">
        <f t="shared" si="7"/>
        <v>4.398255783739513E-4</v>
      </c>
      <c r="Y28" s="27">
        <f t="shared" si="8"/>
        <v>0</v>
      </c>
      <c r="Z28" s="27">
        <f t="shared" si="9"/>
        <v>0.26270885891248208</v>
      </c>
      <c r="AA28" s="27">
        <f t="shared" si="10"/>
        <v>0.188373666486293</v>
      </c>
      <c r="AB28" s="27">
        <f t="shared" si="11"/>
        <v>1.6109545257719144</v>
      </c>
      <c r="AC28" s="27">
        <f t="shared" si="12"/>
        <v>100</v>
      </c>
    </row>
    <row r="29" spans="2:29" x14ac:dyDescent="0.3">
      <c r="B29" s="12" t="s">
        <v>225</v>
      </c>
      <c r="C29" s="28">
        <v>0</v>
      </c>
      <c r="D29" s="28">
        <v>1.3119999885559082E-5</v>
      </c>
      <c r="E29" s="28">
        <v>0</v>
      </c>
      <c r="F29" s="28">
        <v>4.0000000000000002E-4</v>
      </c>
      <c r="G29" s="28">
        <v>0.28433520000004769</v>
      </c>
      <c r="H29" s="28">
        <v>0</v>
      </c>
      <c r="I29" s="28">
        <v>0</v>
      </c>
      <c r="J29" s="28">
        <v>5.0000000000000002E-5</v>
      </c>
      <c r="K29" s="28">
        <v>9.7466000000014895E-3</v>
      </c>
      <c r="L29" s="28">
        <v>0</v>
      </c>
      <c r="M29" s="28">
        <v>0.80107038999953117</v>
      </c>
      <c r="N29" s="28">
        <v>1.0956153099994659</v>
      </c>
      <c r="O29" s="28">
        <v>2.2742543150495176E-2</v>
      </c>
      <c r="Q29" s="12" t="s">
        <v>225</v>
      </c>
      <c r="R29" s="28">
        <f t="shared" si="1"/>
        <v>0</v>
      </c>
      <c r="S29" s="28">
        <f t="shared" si="2"/>
        <v>1.1975005976838237E-3</v>
      </c>
      <c r="T29" s="28">
        <f t="shared" si="3"/>
        <v>0</v>
      </c>
      <c r="U29" s="28">
        <f t="shared" si="4"/>
        <v>3.6509164881987188E-2</v>
      </c>
      <c r="V29" s="28">
        <f t="shared" si="5"/>
        <v>25.952101746386358</v>
      </c>
      <c r="W29" s="28">
        <f t="shared" si="6"/>
        <v>0</v>
      </c>
      <c r="X29" s="28">
        <f t="shared" si="7"/>
        <v>0</v>
      </c>
      <c r="Y29" s="28">
        <f t="shared" si="8"/>
        <v>4.5636456102483985E-3</v>
      </c>
      <c r="Z29" s="28">
        <f t="shared" si="9"/>
        <v>0.88960056609707661</v>
      </c>
      <c r="AA29" s="28">
        <f t="shared" si="10"/>
        <v>0</v>
      </c>
      <c r="AB29" s="28">
        <f t="shared" si="11"/>
        <v>73.116027376426658</v>
      </c>
      <c r="AC29" s="28">
        <f t="shared" si="12"/>
        <v>100</v>
      </c>
    </row>
    <row r="30" spans="2:29" x14ac:dyDescent="0.3">
      <c r="B30" s="12" t="s">
        <v>51</v>
      </c>
      <c r="C30" s="28">
        <v>28.521339140000002</v>
      </c>
      <c r="D30" s="28">
        <v>1234.1770853099999</v>
      </c>
      <c r="E30" s="28">
        <v>2844.4853023200003</v>
      </c>
      <c r="F30" s="28">
        <v>21.866286519999999</v>
      </c>
      <c r="G30" s="28">
        <v>270.64101599000003</v>
      </c>
      <c r="H30" s="28">
        <v>1.41324838</v>
      </c>
      <c r="I30" s="28">
        <v>57.612236490000001</v>
      </c>
      <c r="J30" s="28">
        <v>69.009787310000007</v>
      </c>
      <c r="K30" s="28">
        <v>54.218721240000001</v>
      </c>
      <c r="L30" s="28">
        <v>48.512976450000004</v>
      </c>
      <c r="M30" s="28">
        <v>187.01251304999923</v>
      </c>
      <c r="N30" s="28">
        <v>4817.4705121999996</v>
      </c>
      <c r="O30" s="28">
        <v>100</v>
      </c>
      <c r="Q30" s="12" t="s">
        <v>51</v>
      </c>
      <c r="R30" s="28">
        <f t="shared" si="1"/>
        <v>0.59203972432775998</v>
      </c>
      <c r="S30" s="28">
        <f t="shared" si="2"/>
        <v>25.618778198735399</v>
      </c>
      <c r="T30" s="28">
        <f t="shared" si="3"/>
        <v>59.045204223180725</v>
      </c>
      <c r="U30" s="28">
        <f t="shared" si="4"/>
        <v>0.45389559655061179</v>
      </c>
      <c r="V30" s="28">
        <f t="shared" si="5"/>
        <v>5.6179070594125147</v>
      </c>
      <c r="W30" s="28">
        <f t="shared" si="6"/>
        <v>2.9335900996612645E-2</v>
      </c>
      <c r="X30" s="28">
        <f t="shared" si="7"/>
        <v>1.1959022134977253</v>
      </c>
      <c r="Y30" s="28">
        <f t="shared" si="8"/>
        <v>1.432490082403955</v>
      </c>
      <c r="Z30" s="28">
        <f t="shared" si="9"/>
        <v>1.1254603656149809</v>
      </c>
      <c r="AA30" s="28">
        <f t="shared" si="10"/>
        <v>1.0070217622950333</v>
      </c>
      <c r="AB30" s="28">
        <f t="shared" si="11"/>
        <v>3.8819648729846818</v>
      </c>
      <c r="AC30" s="28">
        <f t="shared" si="12"/>
        <v>100</v>
      </c>
    </row>
    <row r="31" spans="2:29" x14ac:dyDescent="0.3"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58"/>
  <sheetViews>
    <sheetView topLeftCell="A28" workbookViewId="0">
      <selection activeCell="M4" sqref="M4"/>
    </sheetView>
  </sheetViews>
  <sheetFormatPr defaultColWidth="8.7265625" defaultRowHeight="11.5" x14ac:dyDescent="0.3"/>
  <cols>
    <col min="1" max="2" width="8.7265625" style="3"/>
    <col min="3" max="3" width="4.453125" style="3" bestFit="1" customWidth="1"/>
    <col min="4" max="4" width="8.54296875" style="3" customWidth="1"/>
    <col min="5" max="5" width="43.81640625" style="3" customWidth="1"/>
    <col min="6" max="6" width="7.81640625" style="3" customWidth="1"/>
    <col min="7" max="7" width="7.81640625" style="3" bestFit="1" customWidth="1"/>
    <col min="8" max="8" width="6.1796875" style="3" bestFit="1" customWidth="1"/>
    <col min="9" max="16" width="8.7265625" style="3"/>
    <col min="17" max="18" width="8.7265625" style="3" customWidth="1"/>
    <col min="19" max="16384" width="8.7265625" style="3"/>
  </cols>
  <sheetData>
    <row r="1" spans="3:8" ht="212" x14ac:dyDescent="0.3">
      <c r="C1" s="5" t="s">
        <v>157</v>
      </c>
      <c r="D1" s="4" t="s">
        <v>158</v>
      </c>
      <c r="E1" s="4" t="s">
        <v>156</v>
      </c>
      <c r="F1" s="63" t="s">
        <v>55</v>
      </c>
      <c r="G1" s="64" t="s">
        <v>159</v>
      </c>
      <c r="H1" s="64" t="s">
        <v>160</v>
      </c>
    </row>
    <row r="2" spans="3:8" x14ac:dyDescent="0.3">
      <c r="C2" s="62">
        <v>1</v>
      </c>
      <c r="D2" s="21">
        <v>27101230</v>
      </c>
      <c r="E2" s="21" t="s">
        <v>262</v>
      </c>
      <c r="F2" s="24">
        <v>1059.9421243199999</v>
      </c>
      <c r="G2" s="24">
        <f t="shared" ref="G2:G26" si="0">(F2/F$54)*100</f>
        <v>16.254036786862059</v>
      </c>
      <c r="H2" s="24">
        <f t="shared" ref="H2:H26" si="1">(F2/F$56)*100</f>
        <v>13.141725029087489</v>
      </c>
    </row>
    <row r="3" spans="3:8" x14ac:dyDescent="0.3">
      <c r="C3" s="62">
        <v>2</v>
      </c>
      <c r="D3" s="21">
        <v>27101202</v>
      </c>
      <c r="E3" s="21" t="s">
        <v>263</v>
      </c>
      <c r="F3" s="24">
        <v>624.96985980999989</v>
      </c>
      <c r="G3" s="24">
        <f t="shared" si="0"/>
        <v>9.5838092089686064</v>
      </c>
      <c r="H3" s="24">
        <f t="shared" si="1"/>
        <v>7.7487080290912083</v>
      </c>
    </row>
    <row r="4" spans="3:8" x14ac:dyDescent="0.3">
      <c r="C4" s="62">
        <v>3</v>
      </c>
      <c r="D4" s="21">
        <v>85044090</v>
      </c>
      <c r="E4" s="21" t="s">
        <v>105</v>
      </c>
      <c r="F4" s="24">
        <v>211.28767448799999</v>
      </c>
      <c r="G4" s="24">
        <f t="shared" si="0"/>
        <v>3.2400614665085889</v>
      </c>
      <c r="H4" s="24">
        <f t="shared" si="1"/>
        <v>2.6196567307276388</v>
      </c>
    </row>
    <row r="5" spans="3:8" x14ac:dyDescent="0.3">
      <c r="C5" s="62">
        <v>4</v>
      </c>
      <c r="D5" s="21">
        <v>10019900</v>
      </c>
      <c r="E5" s="21" t="s">
        <v>264</v>
      </c>
      <c r="F5" s="24">
        <v>113.04423904000001</v>
      </c>
      <c r="G5" s="24">
        <f t="shared" si="0"/>
        <v>1.7335146681501865</v>
      </c>
      <c r="H5" s="24">
        <f t="shared" si="1"/>
        <v>1.4015824746461449</v>
      </c>
    </row>
    <row r="6" spans="3:8" x14ac:dyDescent="0.3">
      <c r="C6" s="62">
        <v>5</v>
      </c>
      <c r="D6" s="21">
        <v>27160000</v>
      </c>
      <c r="E6" s="21" t="s">
        <v>117</v>
      </c>
      <c r="F6" s="24">
        <v>107.3674626</v>
      </c>
      <c r="G6" s="24">
        <f t="shared" si="0"/>
        <v>1.6464622423908577</v>
      </c>
      <c r="H6" s="24">
        <f t="shared" si="1"/>
        <v>1.331198787353838</v>
      </c>
    </row>
    <row r="7" spans="3:8" ht="23" x14ac:dyDescent="0.3">
      <c r="C7" s="62">
        <v>6</v>
      </c>
      <c r="D7" s="21">
        <v>85444990</v>
      </c>
      <c r="E7" s="65" t="s">
        <v>162</v>
      </c>
      <c r="F7" s="24">
        <v>79.648339258000007</v>
      </c>
      <c r="G7" s="24">
        <f t="shared" si="0"/>
        <v>1.2213940804952437</v>
      </c>
      <c r="H7" s="24">
        <f t="shared" si="1"/>
        <v>0.98752238403924719</v>
      </c>
    </row>
    <row r="8" spans="3:8" x14ac:dyDescent="0.3">
      <c r="C8" s="62">
        <v>7</v>
      </c>
      <c r="D8" s="21">
        <v>25232900</v>
      </c>
      <c r="E8" s="21" t="s">
        <v>81</v>
      </c>
      <c r="F8" s="24">
        <v>78.32401723000001</v>
      </c>
      <c r="G8" s="24">
        <f t="shared" si="0"/>
        <v>1.20108582170746</v>
      </c>
      <c r="H8" s="24">
        <f t="shared" si="1"/>
        <v>0.97110273664283397</v>
      </c>
    </row>
    <row r="9" spans="3:8" x14ac:dyDescent="0.3">
      <c r="C9" s="62">
        <v>8</v>
      </c>
      <c r="D9" s="21">
        <v>22030090</v>
      </c>
      <c r="E9" s="21" t="s">
        <v>77</v>
      </c>
      <c r="F9" s="24">
        <v>60.954223211000006</v>
      </c>
      <c r="G9" s="24">
        <f t="shared" si="0"/>
        <v>0.93472290953792114</v>
      </c>
      <c r="H9" s="24">
        <f t="shared" si="1"/>
        <v>0.75574281125442544</v>
      </c>
    </row>
    <row r="10" spans="3:8" x14ac:dyDescent="0.3">
      <c r="C10" s="62">
        <v>9</v>
      </c>
      <c r="D10" s="21">
        <v>30049099</v>
      </c>
      <c r="E10" s="21" t="s">
        <v>112</v>
      </c>
      <c r="F10" s="24">
        <v>57.780512932999997</v>
      </c>
      <c r="G10" s="24">
        <f t="shared" si="0"/>
        <v>0.88605458847977969</v>
      </c>
      <c r="H10" s="24">
        <f t="shared" si="1"/>
        <v>0.71639346675863746</v>
      </c>
    </row>
    <row r="11" spans="3:8" ht="34.5" x14ac:dyDescent="0.3">
      <c r="C11" s="62">
        <v>10</v>
      </c>
      <c r="D11" s="21">
        <v>87032390</v>
      </c>
      <c r="E11" s="65" t="s">
        <v>164</v>
      </c>
      <c r="F11" s="24">
        <v>54.015105126000002</v>
      </c>
      <c r="G11" s="24">
        <f t="shared" si="0"/>
        <v>0.82831268389062096</v>
      </c>
      <c r="H11" s="24">
        <f t="shared" si="1"/>
        <v>0.66970794225066543</v>
      </c>
    </row>
    <row r="12" spans="3:8" ht="23" x14ac:dyDescent="0.3">
      <c r="C12" s="62">
        <v>11</v>
      </c>
      <c r="D12" s="21">
        <v>87041090</v>
      </c>
      <c r="E12" s="65" t="s">
        <v>165</v>
      </c>
      <c r="F12" s="24">
        <v>49.075764549999995</v>
      </c>
      <c r="G12" s="24">
        <f t="shared" si="0"/>
        <v>0.75256871487283106</v>
      </c>
      <c r="H12" s="24">
        <f t="shared" si="1"/>
        <v>0.60846737619952351</v>
      </c>
    </row>
    <row r="13" spans="3:8" x14ac:dyDescent="0.3">
      <c r="C13" s="62">
        <v>12</v>
      </c>
      <c r="D13" s="21">
        <v>10059010</v>
      </c>
      <c r="E13" s="21" t="s">
        <v>127</v>
      </c>
      <c r="F13" s="24">
        <v>47.061734460000004</v>
      </c>
      <c r="G13" s="24">
        <f t="shared" si="0"/>
        <v>0.72168389727610749</v>
      </c>
      <c r="H13" s="24">
        <f t="shared" si="1"/>
        <v>0.5834963621830096</v>
      </c>
    </row>
    <row r="14" spans="3:8" x14ac:dyDescent="0.3">
      <c r="C14" s="62">
        <v>13</v>
      </c>
      <c r="D14" s="21">
        <v>84112100</v>
      </c>
      <c r="E14" s="21" t="s">
        <v>118</v>
      </c>
      <c r="F14" s="24">
        <v>45.834894159999997</v>
      </c>
      <c r="G14" s="24">
        <f t="shared" si="0"/>
        <v>0.70287050462922296</v>
      </c>
      <c r="H14" s="24">
        <f t="shared" si="1"/>
        <v>0.56828534498945593</v>
      </c>
    </row>
    <row r="15" spans="3:8" x14ac:dyDescent="0.3">
      <c r="C15" s="62">
        <v>14</v>
      </c>
      <c r="D15" s="21">
        <v>33049990</v>
      </c>
      <c r="E15" s="21" t="s">
        <v>128</v>
      </c>
      <c r="F15" s="24">
        <v>45.052955692000005</v>
      </c>
      <c r="G15" s="24">
        <f t="shared" si="0"/>
        <v>0.69087960783182634</v>
      </c>
      <c r="H15" s="24">
        <f t="shared" si="1"/>
        <v>0.5585904568438278</v>
      </c>
    </row>
    <row r="16" spans="3:8" x14ac:dyDescent="0.3">
      <c r="C16" s="62">
        <v>15</v>
      </c>
      <c r="D16" s="21">
        <v>84314990</v>
      </c>
      <c r="E16" s="66" t="s">
        <v>163</v>
      </c>
      <c r="F16" s="24">
        <v>44.802329678999996</v>
      </c>
      <c r="G16" s="24">
        <f t="shared" si="0"/>
        <v>0.68703629946472078</v>
      </c>
      <c r="H16" s="24">
        <f t="shared" si="1"/>
        <v>0.55548306251312729</v>
      </c>
    </row>
    <row r="17" spans="3:8" x14ac:dyDescent="0.3">
      <c r="C17" s="62">
        <v>16</v>
      </c>
      <c r="D17" s="21">
        <v>10063000</v>
      </c>
      <c r="E17" s="21" t="s">
        <v>71</v>
      </c>
      <c r="F17" s="24">
        <v>42.175858362000007</v>
      </c>
      <c r="G17" s="24">
        <f t="shared" si="0"/>
        <v>0.64675979716649956</v>
      </c>
      <c r="H17" s="24">
        <f t="shared" si="1"/>
        <v>0.52291867710676099</v>
      </c>
    </row>
    <row r="18" spans="3:8" x14ac:dyDescent="0.3">
      <c r="C18" s="62">
        <v>17</v>
      </c>
      <c r="D18" s="21">
        <v>15121910</v>
      </c>
      <c r="E18" s="21" t="s">
        <v>119</v>
      </c>
      <c r="F18" s="24">
        <v>33.865041770000005</v>
      </c>
      <c r="G18" s="24">
        <f t="shared" si="0"/>
        <v>0.5193148022787889</v>
      </c>
      <c r="H18" s="24">
        <f t="shared" si="1"/>
        <v>0.41987676197454521</v>
      </c>
    </row>
    <row r="19" spans="3:8" ht="57.5" x14ac:dyDescent="0.3">
      <c r="C19" s="62">
        <v>18</v>
      </c>
      <c r="D19" s="21">
        <v>34029090</v>
      </c>
      <c r="E19" s="65" t="s">
        <v>191</v>
      </c>
      <c r="F19" s="24">
        <v>33.611178806999995</v>
      </c>
      <c r="G19" s="24">
        <f t="shared" si="0"/>
        <v>0.51542185581997058</v>
      </c>
      <c r="H19" s="24">
        <f t="shared" si="1"/>
        <v>0.41672923421971053</v>
      </c>
    </row>
    <row r="20" spans="3:8" x14ac:dyDescent="0.3">
      <c r="C20" s="62">
        <v>19</v>
      </c>
      <c r="D20" s="21">
        <v>87089990</v>
      </c>
      <c r="E20" s="65" t="s">
        <v>166</v>
      </c>
      <c r="F20" s="24">
        <v>31.72391365</v>
      </c>
      <c r="G20" s="24">
        <f t="shared" si="0"/>
        <v>0.4864809574590146</v>
      </c>
      <c r="H20" s="24">
        <f t="shared" si="1"/>
        <v>0.39332991912391413</v>
      </c>
    </row>
    <row r="21" spans="3:8" x14ac:dyDescent="0.3">
      <c r="C21" s="62">
        <v>20</v>
      </c>
      <c r="D21" s="21">
        <v>27111390</v>
      </c>
      <c r="E21" s="21" t="s">
        <v>120</v>
      </c>
      <c r="F21" s="24">
        <v>30.806800129999999</v>
      </c>
      <c r="G21" s="24">
        <f t="shared" si="0"/>
        <v>0.47241717364499547</v>
      </c>
      <c r="H21" s="24">
        <f t="shared" si="1"/>
        <v>0.38195905893847637</v>
      </c>
    </row>
    <row r="22" spans="3:8" x14ac:dyDescent="0.3">
      <c r="C22" s="62">
        <v>21</v>
      </c>
      <c r="D22" s="21">
        <v>85171310</v>
      </c>
      <c r="E22" s="21" t="s">
        <v>107</v>
      </c>
      <c r="F22" s="24">
        <v>30.142389504</v>
      </c>
      <c r="G22" s="24">
        <f t="shared" si="0"/>
        <v>0.46222854682396575</v>
      </c>
      <c r="H22" s="24">
        <f t="shared" si="1"/>
        <v>0.37372134335669638</v>
      </c>
    </row>
    <row r="23" spans="3:8" x14ac:dyDescent="0.3">
      <c r="C23" s="62">
        <v>22</v>
      </c>
      <c r="D23" s="21">
        <v>23040000</v>
      </c>
      <c r="E23" s="21" t="s">
        <v>111</v>
      </c>
      <c r="F23" s="24">
        <v>29.783374607999999</v>
      </c>
      <c r="G23" s="24">
        <f t="shared" si="0"/>
        <v>0.4567231129019399</v>
      </c>
      <c r="H23" s="24">
        <f t="shared" si="1"/>
        <v>0.36927008612639683</v>
      </c>
    </row>
    <row r="24" spans="3:8" x14ac:dyDescent="0.3">
      <c r="C24" s="62">
        <v>23</v>
      </c>
      <c r="D24" s="21">
        <v>27101201</v>
      </c>
      <c r="E24" s="21" t="s">
        <v>121</v>
      </c>
      <c r="F24" s="24">
        <v>29.709497219999999</v>
      </c>
      <c r="G24" s="24">
        <f t="shared" si="0"/>
        <v>0.45559021540242817</v>
      </c>
      <c r="H24" s="24">
        <f t="shared" si="1"/>
        <v>0.36835411505902738</v>
      </c>
    </row>
    <row r="25" spans="3:8" x14ac:dyDescent="0.3">
      <c r="C25" s="62">
        <v>24</v>
      </c>
      <c r="D25" s="21">
        <v>62171090</v>
      </c>
      <c r="E25" s="21" t="s">
        <v>91</v>
      </c>
      <c r="F25" s="24">
        <v>28.780179591</v>
      </c>
      <c r="G25" s="24">
        <f t="shared" si="0"/>
        <v>0.44133928359977331</v>
      </c>
      <c r="H25" s="24">
        <f t="shared" si="1"/>
        <v>0.35683194185279066</v>
      </c>
    </row>
    <row r="26" spans="3:8" x14ac:dyDescent="0.3">
      <c r="C26" s="62">
        <v>25</v>
      </c>
      <c r="D26" s="21">
        <v>84749000</v>
      </c>
      <c r="E26" s="65" t="s">
        <v>167</v>
      </c>
      <c r="F26" s="24">
        <v>27.763174892999999</v>
      </c>
      <c r="G26" s="24">
        <f t="shared" si="0"/>
        <v>0.42574368512848082</v>
      </c>
      <c r="H26" s="24">
        <f t="shared" si="1"/>
        <v>0.34422257782456078</v>
      </c>
    </row>
    <row r="27" spans="3:8" x14ac:dyDescent="0.3">
      <c r="C27" s="62">
        <v>26</v>
      </c>
      <c r="D27" s="21">
        <v>44071100</v>
      </c>
      <c r="E27" s="21" t="s">
        <v>129</v>
      </c>
      <c r="F27" s="24">
        <v>27.596025230000002</v>
      </c>
      <c r="G27" s="24">
        <f t="shared" ref="G27:G51" si="2">(F27/F$54)*100</f>
        <v>0.42318047275209136</v>
      </c>
      <c r="H27" s="24">
        <f t="shared" ref="H27:H51" si="3">(F27/F$56)*100</f>
        <v>0.34215016758682271</v>
      </c>
    </row>
    <row r="28" spans="3:8" ht="34.5" x14ac:dyDescent="0.3">
      <c r="C28" s="62">
        <v>27</v>
      </c>
      <c r="D28" s="21">
        <v>90303300</v>
      </c>
      <c r="E28" s="65" t="s">
        <v>192</v>
      </c>
      <c r="F28" s="24">
        <v>27.100422575</v>
      </c>
      <c r="G28" s="24">
        <f t="shared" si="2"/>
        <v>0.41558048818575988</v>
      </c>
      <c r="H28" s="24">
        <f t="shared" si="3"/>
        <v>0.33600542282552343</v>
      </c>
    </row>
    <row r="29" spans="3:8" x14ac:dyDescent="0.3">
      <c r="C29" s="62">
        <v>28</v>
      </c>
      <c r="D29" s="21">
        <v>87100000</v>
      </c>
      <c r="E29" s="21" t="s">
        <v>122</v>
      </c>
      <c r="F29" s="24">
        <v>26.871657620000001</v>
      </c>
      <c r="G29" s="24">
        <f t="shared" si="2"/>
        <v>0.41207241551952795</v>
      </c>
      <c r="H29" s="24">
        <f t="shared" si="3"/>
        <v>0.333169073494818</v>
      </c>
    </row>
    <row r="30" spans="3:8" ht="46" x14ac:dyDescent="0.3">
      <c r="C30" s="62">
        <v>29</v>
      </c>
      <c r="D30" s="21">
        <v>85176290</v>
      </c>
      <c r="E30" s="65" t="s">
        <v>193</v>
      </c>
      <c r="F30" s="24">
        <v>25.912358982000001</v>
      </c>
      <c r="G30" s="24">
        <f t="shared" si="2"/>
        <v>0.39736172991332852</v>
      </c>
      <c r="H30" s="24">
        <f t="shared" si="3"/>
        <v>0.321275179826367</v>
      </c>
    </row>
    <row r="31" spans="3:8" ht="34.5" x14ac:dyDescent="0.3">
      <c r="C31" s="62">
        <v>30</v>
      </c>
      <c r="D31" s="21">
        <v>87032290</v>
      </c>
      <c r="E31" s="67" t="s">
        <v>168</v>
      </c>
      <c r="F31" s="24">
        <v>25.771093182999998</v>
      </c>
      <c r="G31" s="24">
        <f t="shared" si="2"/>
        <v>0.39519544230102654</v>
      </c>
      <c r="H31" s="24">
        <f t="shared" si="3"/>
        <v>0.3195236914725445</v>
      </c>
    </row>
    <row r="32" spans="3:8" x14ac:dyDescent="0.3">
      <c r="C32" s="62">
        <v>31</v>
      </c>
      <c r="D32" s="21">
        <v>17011300</v>
      </c>
      <c r="E32" s="21" t="s">
        <v>74</v>
      </c>
      <c r="F32" s="24">
        <v>25.12297105</v>
      </c>
      <c r="G32" s="24">
        <f t="shared" si="2"/>
        <v>0.3852565968202698</v>
      </c>
      <c r="H32" s="24">
        <f t="shared" si="3"/>
        <v>0.31148792927221119</v>
      </c>
    </row>
    <row r="33" spans="3:8" x14ac:dyDescent="0.3">
      <c r="C33" s="62">
        <v>32</v>
      </c>
      <c r="D33" s="21">
        <v>22060081</v>
      </c>
      <c r="E33" s="3" t="s">
        <v>200</v>
      </c>
      <c r="F33" s="24">
        <v>24.842249649999999</v>
      </c>
      <c r="G33" s="24">
        <f t="shared" si="2"/>
        <v>0.3809517806819484</v>
      </c>
      <c r="H33" s="24">
        <f t="shared" si="3"/>
        <v>0.30800739636014562</v>
      </c>
    </row>
    <row r="34" spans="3:8" x14ac:dyDescent="0.3">
      <c r="C34" s="62">
        <v>33</v>
      </c>
      <c r="D34" s="21">
        <v>10059090</v>
      </c>
      <c r="E34" s="21" t="s">
        <v>70</v>
      </c>
      <c r="F34" s="24">
        <v>24.74112577</v>
      </c>
      <c r="G34" s="24">
        <f t="shared" si="2"/>
        <v>0.37940106274383012</v>
      </c>
      <c r="H34" s="24">
        <f t="shared" si="3"/>
        <v>0.30675360882369213</v>
      </c>
    </row>
    <row r="35" spans="3:8" x14ac:dyDescent="0.3">
      <c r="C35" s="62">
        <v>34</v>
      </c>
      <c r="D35" s="21">
        <v>84314300</v>
      </c>
      <c r="E35" s="21" t="s">
        <v>104</v>
      </c>
      <c r="F35" s="24">
        <v>22.518343039999998</v>
      </c>
      <c r="G35" s="24">
        <f t="shared" si="2"/>
        <v>0.34531505801427925</v>
      </c>
      <c r="H35" s="24">
        <f t="shared" si="3"/>
        <v>0.27919436877952014</v>
      </c>
    </row>
    <row r="36" spans="3:8" x14ac:dyDescent="0.3">
      <c r="C36" s="62">
        <v>35</v>
      </c>
      <c r="D36" s="21">
        <v>39269099</v>
      </c>
      <c r="E36" s="21" t="s">
        <v>90</v>
      </c>
      <c r="F36" s="24">
        <v>22.227892129999997</v>
      </c>
      <c r="G36" s="24">
        <f t="shared" si="2"/>
        <v>0.34086104145281249</v>
      </c>
      <c r="H36" s="24">
        <f t="shared" si="3"/>
        <v>0.27559320423846839</v>
      </c>
    </row>
    <row r="37" spans="3:8" x14ac:dyDescent="0.3">
      <c r="C37" s="62">
        <v>36</v>
      </c>
      <c r="D37" s="21">
        <v>39041000</v>
      </c>
      <c r="E37" s="21" t="s">
        <v>123</v>
      </c>
      <c r="F37" s="24">
        <v>22.102020620000001</v>
      </c>
      <c r="G37" s="24">
        <f t="shared" si="2"/>
        <v>0.33893082271066144</v>
      </c>
      <c r="H37" s="24">
        <f t="shared" si="3"/>
        <v>0.27403258245029555</v>
      </c>
    </row>
    <row r="38" spans="3:8" x14ac:dyDescent="0.3">
      <c r="C38" s="62">
        <v>37</v>
      </c>
      <c r="D38" s="21">
        <v>85472000</v>
      </c>
      <c r="E38" s="21" t="s">
        <v>109</v>
      </c>
      <c r="F38" s="24">
        <v>22.00919923</v>
      </c>
      <c r="G38" s="24">
        <f t="shared" si="2"/>
        <v>0.33750742208052276</v>
      </c>
      <c r="H38" s="24">
        <f t="shared" si="3"/>
        <v>0.27288173359146728</v>
      </c>
    </row>
    <row r="39" spans="3:8" x14ac:dyDescent="0.3">
      <c r="C39" s="62">
        <v>38</v>
      </c>
      <c r="D39" s="21">
        <v>74081100</v>
      </c>
      <c r="E39" s="21" t="s">
        <v>124</v>
      </c>
      <c r="F39" s="24">
        <v>21.905954309999998</v>
      </c>
      <c r="G39" s="24">
        <f t="shared" si="2"/>
        <v>0.33592417834557514</v>
      </c>
      <c r="H39" s="24">
        <f t="shared" si="3"/>
        <v>0.27160164827533678</v>
      </c>
    </row>
    <row r="40" spans="3:8" x14ac:dyDescent="0.3">
      <c r="C40" s="62">
        <v>39</v>
      </c>
      <c r="D40" s="21">
        <v>27101207</v>
      </c>
      <c r="E40" s="21" t="s">
        <v>125</v>
      </c>
      <c r="F40" s="24">
        <v>21.455452170000001</v>
      </c>
      <c r="G40" s="24">
        <f t="shared" si="2"/>
        <v>0.32901580270118064</v>
      </c>
      <c r="H40" s="24">
        <f t="shared" si="3"/>
        <v>0.26601608363642443</v>
      </c>
    </row>
    <row r="41" spans="3:8" x14ac:dyDescent="0.3">
      <c r="C41" s="62">
        <v>40</v>
      </c>
      <c r="D41" s="21">
        <v>73089099</v>
      </c>
      <c r="E41" s="21" t="s">
        <v>98</v>
      </c>
      <c r="F41" s="24">
        <v>20.806233083000002</v>
      </c>
      <c r="G41" s="24">
        <f t="shared" si="2"/>
        <v>0.31906013561265845</v>
      </c>
      <c r="H41" s="24">
        <f t="shared" si="3"/>
        <v>0.25796672081818306</v>
      </c>
    </row>
    <row r="42" spans="3:8" x14ac:dyDescent="0.3">
      <c r="C42" s="62">
        <v>41</v>
      </c>
      <c r="D42" s="21">
        <v>19023000</v>
      </c>
      <c r="E42" s="21" t="s">
        <v>76</v>
      </c>
      <c r="F42" s="24">
        <v>20.57173337</v>
      </c>
      <c r="G42" s="24">
        <f t="shared" si="2"/>
        <v>0.31546412138305513</v>
      </c>
      <c r="H42" s="24">
        <f t="shared" si="3"/>
        <v>0.25505926891403025</v>
      </c>
    </row>
    <row r="43" spans="3:8" x14ac:dyDescent="0.3">
      <c r="C43" s="62">
        <v>42</v>
      </c>
      <c r="D43" s="21">
        <v>38249999</v>
      </c>
      <c r="E43" s="21" t="s">
        <v>87</v>
      </c>
      <c r="F43" s="24">
        <v>20.100809614999999</v>
      </c>
      <c r="G43" s="24">
        <f t="shared" si="2"/>
        <v>0.30824258365759877</v>
      </c>
      <c r="H43" s="24">
        <f t="shared" si="3"/>
        <v>0.24922050625343145</v>
      </c>
    </row>
    <row r="44" spans="3:8" x14ac:dyDescent="0.3">
      <c r="C44" s="62">
        <v>43</v>
      </c>
      <c r="D44" s="21">
        <v>17011400</v>
      </c>
      <c r="E44" s="21" t="s">
        <v>75</v>
      </c>
      <c r="F44" s="24">
        <v>19.975528370000003</v>
      </c>
      <c r="G44" s="24">
        <f t="shared" si="2"/>
        <v>0.30632141653138406</v>
      </c>
      <c r="H44" s="24">
        <f t="shared" si="3"/>
        <v>0.24766720288401595</v>
      </c>
    </row>
    <row r="45" spans="3:8" x14ac:dyDescent="0.3">
      <c r="C45" s="62">
        <v>44</v>
      </c>
      <c r="D45" s="21">
        <v>10079000</v>
      </c>
      <c r="E45" s="21" t="s">
        <v>72</v>
      </c>
      <c r="F45" s="24">
        <v>19.424792910000001</v>
      </c>
      <c r="G45" s="24">
        <f t="shared" si="2"/>
        <v>0.29787597953885736</v>
      </c>
      <c r="H45" s="24">
        <f t="shared" si="3"/>
        <v>0.24083889234420103</v>
      </c>
    </row>
    <row r="46" spans="3:8" x14ac:dyDescent="0.3">
      <c r="C46" s="62">
        <v>45</v>
      </c>
      <c r="D46" s="21">
        <v>84713090</v>
      </c>
      <c r="E46" s="21" t="s">
        <v>116</v>
      </c>
      <c r="F46" s="24">
        <v>18.365680943999998</v>
      </c>
      <c r="G46" s="24">
        <f t="shared" si="2"/>
        <v>0.28163467309223045</v>
      </c>
      <c r="H46" s="24">
        <f t="shared" si="3"/>
        <v>0.22770746005857725</v>
      </c>
    </row>
    <row r="47" spans="3:8" x14ac:dyDescent="0.3">
      <c r="C47" s="62">
        <v>46</v>
      </c>
      <c r="D47" s="21">
        <v>85444290</v>
      </c>
      <c r="E47" s="21" t="s">
        <v>169</v>
      </c>
      <c r="F47" s="24">
        <v>17.576153790999999</v>
      </c>
      <c r="G47" s="24">
        <f t="shared" si="2"/>
        <v>0.26952740506821321</v>
      </c>
      <c r="H47" s="24">
        <f t="shared" si="3"/>
        <v>0.21791848336857092</v>
      </c>
    </row>
    <row r="48" spans="3:8" x14ac:dyDescent="0.3">
      <c r="C48" s="62">
        <v>47</v>
      </c>
      <c r="D48" s="21">
        <v>73269090</v>
      </c>
      <c r="E48" s="21" t="s">
        <v>170</v>
      </c>
      <c r="F48" s="24">
        <v>17.247844706999999</v>
      </c>
      <c r="G48" s="24">
        <f t="shared" si="2"/>
        <v>0.26449283968359799</v>
      </c>
      <c r="H48" s="24">
        <f t="shared" si="3"/>
        <v>0.21384793309277397</v>
      </c>
    </row>
    <row r="49" spans="3:8" x14ac:dyDescent="0.3">
      <c r="C49" s="62">
        <v>48</v>
      </c>
      <c r="D49" s="21">
        <v>84291100</v>
      </c>
      <c r="E49" s="73" t="s">
        <v>259</v>
      </c>
      <c r="F49" s="24">
        <v>17.046896510000003</v>
      </c>
      <c r="G49" s="24">
        <f t="shared" si="2"/>
        <v>0.2614113323905588</v>
      </c>
      <c r="H49" s="24">
        <f t="shared" si="3"/>
        <v>0.2113564706916933</v>
      </c>
    </row>
    <row r="50" spans="3:8" x14ac:dyDescent="0.3">
      <c r="C50" s="62">
        <v>49</v>
      </c>
      <c r="D50" s="21">
        <v>85171410</v>
      </c>
      <c r="E50" s="21" t="s">
        <v>107</v>
      </c>
      <c r="F50" s="24">
        <v>17.000788787000001</v>
      </c>
      <c r="G50" s="24">
        <f t="shared" si="2"/>
        <v>0.26070427810089059</v>
      </c>
      <c r="H50" s="24">
        <f t="shared" si="3"/>
        <v>0.21078480266993968</v>
      </c>
    </row>
    <row r="51" spans="3:8" x14ac:dyDescent="0.3">
      <c r="C51" s="62">
        <v>50</v>
      </c>
      <c r="D51" s="21">
        <v>31023000</v>
      </c>
      <c r="E51" s="21" t="s">
        <v>126</v>
      </c>
      <c r="F51" s="24">
        <v>16.802127809999998</v>
      </c>
      <c r="G51" s="24">
        <f t="shared" si="2"/>
        <v>0.25765784494743554</v>
      </c>
      <c r="H51" s="24">
        <f t="shared" si="3"/>
        <v>0.20832169843637707</v>
      </c>
    </row>
    <row r="52" spans="3:8" x14ac:dyDescent="0.3">
      <c r="C52" s="68"/>
      <c r="D52" s="21"/>
      <c r="E52" s="4" t="s">
        <v>171</v>
      </c>
      <c r="F52" s="69">
        <v>3542.618000549001</v>
      </c>
      <c r="G52" s="22">
        <f t="shared" ref="G52:G54" si="4">(F52/F$54)*100</f>
        <v>54.325459835521208</v>
      </c>
      <c r="H52" s="22">
        <f t="shared" ref="H52:H56" si="5">(F52/F$56)*100</f>
        <v>43.923258240329396</v>
      </c>
    </row>
    <row r="53" spans="3:8" x14ac:dyDescent="0.3">
      <c r="C53" s="68"/>
      <c r="D53" s="21"/>
      <c r="E53" s="4" t="s">
        <v>172</v>
      </c>
      <c r="F53" s="69">
        <v>2978.4828079390068</v>
      </c>
      <c r="G53" s="22">
        <f t="shared" si="4"/>
        <v>45.674540164478799</v>
      </c>
      <c r="H53" s="22">
        <f t="shared" si="5"/>
        <v>36.928810703613109</v>
      </c>
    </row>
    <row r="54" spans="3:8" x14ac:dyDescent="0.3">
      <c r="C54" s="68"/>
      <c r="D54" s="21"/>
      <c r="E54" s="4" t="s">
        <v>173</v>
      </c>
      <c r="F54" s="69">
        <v>6521.1008084880077</v>
      </c>
      <c r="G54" s="22">
        <f t="shared" si="4"/>
        <v>100</v>
      </c>
      <c r="H54" s="22">
        <f t="shared" si="5"/>
        <v>80.852068943942513</v>
      </c>
    </row>
    <row r="55" spans="3:8" x14ac:dyDescent="0.3">
      <c r="C55" s="68"/>
      <c r="D55" s="21"/>
      <c r="E55" s="4" t="s">
        <v>174</v>
      </c>
      <c r="F55" s="69">
        <v>1543.52436018</v>
      </c>
      <c r="G55" s="22"/>
      <c r="H55" s="22">
        <f t="shared" si="5"/>
        <v>19.137434253966664</v>
      </c>
    </row>
    <row r="56" spans="3:8" x14ac:dyDescent="0.3">
      <c r="C56" s="68"/>
      <c r="D56" s="21"/>
      <c r="E56" s="4" t="s">
        <v>175</v>
      </c>
      <c r="F56" s="69">
        <v>8065.471785279</v>
      </c>
      <c r="G56" s="22"/>
      <c r="H56" s="22">
        <f t="shared" si="5"/>
        <v>100</v>
      </c>
    </row>
    <row r="58" spans="3:8" x14ac:dyDescent="0.3">
      <c r="F58" s="1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8"/>
  <sheetViews>
    <sheetView topLeftCell="A28" workbookViewId="0">
      <selection activeCell="E1" sqref="A1:E1048576"/>
    </sheetView>
  </sheetViews>
  <sheetFormatPr defaultColWidth="8.7265625" defaultRowHeight="11.5" x14ac:dyDescent="0.3"/>
  <cols>
    <col min="1" max="1" width="8.7265625" style="3"/>
    <col min="2" max="2" width="4.453125" style="3" bestFit="1" customWidth="1"/>
    <col min="3" max="3" width="9" style="3" customWidth="1"/>
    <col min="4" max="4" width="31.1796875" style="3" customWidth="1"/>
    <col min="5" max="5" width="7.26953125" style="3" customWidth="1"/>
    <col min="6" max="6" width="7.81640625" style="3" bestFit="1" customWidth="1"/>
    <col min="7" max="7" width="6.1796875" style="3" bestFit="1" customWidth="1"/>
    <col min="8" max="16384" width="8.7265625" style="3"/>
  </cols>
  <sheetData>
    <row r="2" spans="2:7" ht="74.150000000000006" customHeight="1" x14ac:dyDescent="0.3">
      <c r="B2" s="5" t="s">
        <v>157</v>
      </c>
      <c r="C2" s="4" t="s">
        <v>158</v>
      </c>
      <c r="D2" s="4" t="s">
        <v>156</v>
      </c>
      <c r="E2" s="70" t="s">
        <v>55</v>
      </c>
      <c r="F2" s="71" t="s">
        <v>176</v>
      </c>
      <c r="G2" s="71" t="s">
        <v>177</v>
      </c>
    </row>
    <row r="3" spans="2:7" ht="11.5" customHeight="1" x14ac:dyDescent="0.3">
      <c r="B3" s="62">
        <v>1</v>
      </c>
      <c r="C3" s="21">
        <v>26030000</v>
      </c>
      <c r="D3" s="21" t="s">
        <v>265</v>
      </c>
      <c r="E3" s="56">
        <v>1234.1770853099999</v>
      </c>
      <c r="F3" s="54">
        <f t="shared" ref="F3:F27" si="0">(E3/E$55)*100</f>
        <v>62.55383954509869</v>
      </c>
      <c r="G3" s="54">
        <f t="shared" ref="G3:G27" si="1">(E3/E$57)*100</f>
        <v>25.618778198735399</v>
      </c>
    </row>
    <row r="4" spans="2:7" ht="11.5" customHeight="1" x14ac:dyDescent="0.3">
      <c r="B4" s="62">
        <v>2</v>
      </c>
      <c r="C4" s="21">
        <v>85443000</v>
      </c>
      <c r="D4" s="21" t="s">
        <v>266</v>
      </c>
      <c r="E4" s="56">
        <v>133.95644623999999</v>
      </c>
      <c r="F4" s="54">
        <f t="shared" si="0"/>
        <v>6.7895362374386021</v>
      </c>
      <c r="G4" s="54">
        <f t="shared" si="1"/>
        <v>2.7806386339213098</v>
      </c>
    </row>
    <row r="5" spans="2:7" ht="11.5" customHeight="1" x14ac:dyDescent="0.3">
      <c r="B5" s="62">
        <v>3</v>
      </c>
      <c r="C5" s="21">
        <v>85444290</v>
      </c>
      <c r="D5" s="65" t="s">
        <v>178</v>
      </c>
      <c r="E5" s="56">
        <v>54.330570939999994</v>
      </c>
      <c r="F5" s="54">
        <f t="shared" si="0"/>
        <v>2.753726233801129</v>
      </c>
      <c r="G5" s="54">
        <f t="shared" si="1"/>
        <v>1.1277821172420377</v>
      </c>
    </row>
    <row r="6" spans="2:7" ht="11.5" customHeight="1" x14ac:dyDescent="0.3">
      <c r="B6" s="62">
        <v>4</v>
      </c>
      <c r="C6" s="21">
        <v>28362000</v>
      </c>
      <c r="D6" s="21" t="s">
        <v>85</v>
      </c>
      <c r="E6" s="56">
        <v>46.007353289999998</v>
      </c>
      <c r="F6" s="54">
        <f t="shared" si="0"/>
        <v>2.3318668202905823</v>
      </c>
      <c r="G6" s="54">
        <f t="shared" si="1"/>
        <v>0.95501058436141351</v>
      </c>
    </row>
    <row r="7" spans="2:7" ht="11.5" customHeight="1" x14ac:dyDescent="0.3">
      <c r="B7" s="62">
        <v>5</v>
      </c>
      <c r="C7" s="21">
        <v>39172300</v>
      </c>
      <c r="D7" s="21" t="s">
        <v>88</v>
      </c>
      <c r="E7" s="56">
        <v>34.61812888</v>
      </c>
      <c r="F7" s="54">
        <f t="shared" si="0"/>
        <v>1.7546079124999625</v>
      </c>
      <c r="G7" s="54">
        <f t="shared" si="1"/>
        <v>0.71859555325416824</v>
      </c>
    </row>
    <row r="8" spans="2:7" ht="11.5" customHeight="1" x14ac:dyDescent="0.3">
      <c r="B8" s="62">
        <v>6</v>
      </c>
      <c r="C8" s="21">
        <v>30024200</v>
      </c>
      <c r="D8" s="21" t="s">
        <v>86</v>
      </c>
      <c r="E8" s="56">
        <v>28.03593008</v>
      </c>
      <c r="F8" s="54">
        <f t="shared" si="0"/>
        <v>1.4209914384218361</v>
      </c>
      <c r="G8" s="54">
        <f t="shared" si="1"/>
        <v>0.58196370914986251</v>
      </c>
    </row>
    <row r="9" spans="2:7" ht="11.5" customHeight="1" x14ac:dyDescent="0.3">
      <c r="B9" s="62">
        <v>7</v>
      </c>
      <c r="C9" s="21">
        <v>25010090</v>
      </c>
      <c r="D9" s="21" t="s">
        <v>80</v>
      </c>
      <c r="E9" s="56">
        <v>20.273490989999999</v>
      </c>
      <c r="F9" s="54">
        <f t="shared" si="0"/>
        <v>1.0275548926505325</v>
      </c>
      <c r="G9" s="54">
        <f t="shared" si="1"/>
        <v>0.42083269505559839</v>
      </c>
    </row>
    <row r="10" spans="2:7" ht="11.5" customHeight="1" x14ac:dyDescent="0.3">
      <c r="B10" s="62">
        <v>8</v>
      </c>
      <c r="C10" s="21">
        <v>63026090</v>
      </c>
      <c r="D10" s="21" t="s">
        <v>113</v>
      </c>
      <c r="E10" s="56">
        <v>18.516750309999999</v>
      </c>
      <c r="F10" s="54">
        <f t="shared" si="0"/>
        <v>0.93851509769155761</v>
      </c>
      <c r="G10" s="54">
        <f t="shared" si="1"/>
        <v>0.38436665596825698</v>
      </c>
    </row>
    <row r="11" spans="2:7" ht="11.5" customHeight="1" x14ac:dyDescent="0.3">
      <c r="B11" s="62">
        <v>9</v>
      </c>
      <c r="C11" s="21">
        <v>63019000</v>
      </c>
      <c r="D11" s="21" t="s">
        <v>94</v>
      </c>
      <c r="E11" s="56">
        <v>15.793108399999999</v>
      </c>
      <c r="F11" s="54">
        <f t="shared" si="0"/>
        <v>0.80046824765329772</v>
      </c>
      <c r="G11" s="54">
        <f t="shared" si="1"/>
        <v>0.32782989247167688</v>
      </c>
    </row>
    <row r="12" spans="2:7" ht="11.5" customHeight="1" x14ac:dyDescent="0.3">
      <c r="B12" s="62">
        <v>10</v>
      </c>
      <c r="C12" s="21">
        <v>94038900</v>
      </c>
      <c r="D12" s="65" t="s">
        <v>179</v>
      </c>
      <c r="E12" s="56">
        <v>15.68296644</v>
      </c>
      <c r="F12" s="54">
        <f t="shared" si="0"/>
        <v>0.7948857404304448</v>
      </c>
      <c r="G12" s="54">
        <f t="shared" si="1"/>
        <v>0.32554358973830111</v>
      </c>
    </row>
    <row r="13" spans="2:7" ht="11.5" customHeight="1" x14ac:dyDescent="0.3">
      <c r="B13" s="62">
        <v>11</v>
      </c>
      <c r="C13" s="21">
        <v>27011200</v>
      </c>
      <c r="D13" s="21" t="s">
        <v>83</v>
      </c>
      <c r="E13" s="56">
        <v>15.5624909</v>
      </c>
      <c r="F13" s="54">
        <f t="shared" si="0"/>
        <v>0.78877947927232572</v>
      </c>
      <c r="G13" s="54">
        <f t="shared" si="1"/>
        <v>0.32304278480976234</v>
      </c>
    </row>
    <row r="14" spans="2:7" ht="11.5" customHeight="1" x14ac:dyDescent="0.3">
      <c r="B14" s="62">
        <v>12</v>
      </c>
      <c r="C14" s="21">
        <v>87041090</v>
      </c>
      <c r="D14" s="65" t="s">
        <v>194</v>
      </c>
      <c r="E14" s="56">
        <v>14.527193390000001</v>
      </c>
      <c r="F14" s="54">
        <f t="shared" si="0"/>
        <v>0.73630578235085575</v>
      </c>
      <c r="G14" s="54">
        <f t="shared" si="1"/>
        <v>0.30155230536877436</v>
      </c>
    </row>
    <row r="15" spans="2:7" ht="11.5" customHeight="1" x14ac:dyDescent="0.3">
      <c r="B15" s="62">
        <v>13</v>
      </c>
      <c r="C15" s="21">
        <v>27011900</v>
      </c>
      <c r="D15" s="21" t="s">
        <v>84</v>
      </c>
      <c r="E15" s="56">
        <v>12.95884824</v>
      </c>
      <c r="F15" s="54">
        <f t="shared" si="0"/>
        <v>0.65681474979794496</v>
      </c>
      <c r="G15" s="54">
        <f t="shared" si="1"/>
        <v>0.26899693951799752</v>
      </c>
    </row>
    <row r="16" spans="2:7" ht="11.5" customHeight="1" x14ac:dyDescent="0.3">
      <c r="B16" s="62">
        <v>14</v>
      </c>
      <c r="C16" s="21">
        <v>85071099</v>
      </c>
      <c r="D16" s="21" t="s">
        <v>106</v>
      </c>
      <c r="E16" s="56">
        <v>12.750098150000001</v>
      </c>
      <c r="F16" s="54">
        <f t="shared" si="0"/>
        <v>0.64623432354444266</v>
      </c>
      <c r="G16" s="54">
        <f t="shared" si="1"/>
        <v>0.26466375077358595</v>
      </c>
    </row>
    <row r="17" spans="2:7" ht="11.5" customHeight="1" x14ac:dyDescent="0.3">
      <c r="B17" s="62">
        <v>15</v>
      </c>
      <c r="C17" s="21">
        <v>30049099</v>
      </c>
      <c r="D17" s="21" t="s">
        <v>112</v>
      </c>
      <c r="E17" s="56">
        <v>12.511349529999999</v>
      </c>
      <c r="F17" s="54">
        <f t="shared" si="0"/>
        <v>0.6341334321530403</v>
      </c>
      <c r="G17" s="54">
        <f t="shared" si="1"/>
        <v>0.25970785909982513</v>
      </c>
    </row>
    <row r="18" spans="2:7" ht="11.5" customHeight="1" x14ac:dyDescent="0.3">
      <c r="B18" s="62">
        <v>16</v>
      </c>
      <c r="C18" s="21">
        <v>62171090</v>
      </c>
      <c r="D18" s="21" t="s">
        <v>91</v>
      </c>
      <c r="E18" s="56">
        <v>9.6501199999999994</v>
      </c>
      <c r="F18" s="54">
        <f t="shared" si="0"/>
        <v>0.48911300108875605</v>
      </c>
      <c r="G18" s="54">
        <f t="shared" si="1"/>
        <v>0.20031508185803232</v>
      </c>
    </row>
    <row r="19" spans="2:7" ht="11.5" customHeight="1" x14ac:dyDescent="0.3">
      <c r="B19" s="62">
        <v>17</v>
      </c>
      <c r="C19" s="21">
        <v>84314990</v>
      </c>
      <c r="D19" s="65" t="s">
        <v>182</v>
      </c>
      <c r="E19" s="56">
        <v>8.79931573</v>
      </c>
      <c r="F19" s="54">
        <f t="shared" si="0"/>
        <v>0.44599028035172605</v>
      </c>
      <c r="G19" s="54">
        <f t="shared" si="1"/>
        <v>0.1826542727706621</v>
      </c>
    </row>
    <row r="20" spans="2:7" ht="11.5" customHeight="1" x14ac:dyDescent="0.3">
      <c r="B20" s="62">
        <v>18</v>
      </c>
      <c r="C20" s="21">
        <v>68101100</v>
      </c>
      <c r="D20" s="21" t="s">
        <v>97</v>
      </c>
      <c r="E20" s="56">
        <v>8.5396863599999993</v>
      </c>
      <c r="F20" s="54">
        <f t="shared" si="0"/>
        <v>0.43283105535437016</v>
      </c>
      <c r="G20" s="54">
        <f t="shared" si="1"/>
        <v>0.17726494305203691</v>
      </c>
    </row>
    <row r="21" spans="2:7" ht="11.5" customHeight="1" x14ac:dyDescent="0.3">
      <c r="B21" s="62">
        <v>19</v>
      </c>
      <c r="C21" s="21">
        <v>76020090</v>
      </c>
      <c r="D21" s="21" t="s">
        <v>100</v>
      </c>
      <c r="E21" s="56">
        <v>8.5059968000000001</v>
      </c>
      <c r="F21" s="54">
        <f t="shared" si="0"/>
        <v>0.43112351163502166</v>
      </c>
      <c r="G21" s="54">
        <f t="shared" si="1"/>
        <v>0.17656562252864849</v>
      </c>
    </row>
    <row r="22" spans="2:7" ht="11.5" customHeight="1" x14ac:dyDescent="0.3">
      <c r="B22" s="62">
        <v>20</v>
      </c>
      <c r="C22" s="21">
        <v>85442090</v>
      </c>
      <c r="D22" s="65" t="s">
        <v>183</v>
      </c>
      <c r="E22" s="56">
        <v>7.5092797199999994</v>
      </c>
      <c r="F22" s="54">
        <f t="shared" si="0"/>
        <v>0.3806052504905777</v>
      </c>
      <c r="G22" s="54">
        <f t="shared" si="1"/>
        <v>0.15587598722157467</v>
      </c>
    </row>
    <row r="23" spans="2:7" ht="11.5" customHeight="1" x14ac:dyDescent="0.3">
      <c r="B23" s="62">
        <v>21</v>
      </c>
      <c r="C23" s="21">
        <v>84122100</v>
      </c>
      <c r="D23" s="21" t="s">
        <v>102</v>
      </c>
      <c r="E23" s="56">
        <v>7.2647328199999999</v>
      </c>
      <c r="F23" s="54">
        <f t="shared" si="0"/>
        <v>0.36821047527887546</v>
      </c>
      <c r="G23" s="54">
        <f t="shared" si="1"/>
        <v>0.15079973611882902</v>
      </c>
    </row>
    <row r="24" spans="2:7" ht="11.5" customHeight="1" x14ac:dyDescent="0.3">
      <c r="B24" s="62">
        <v>22</v>
      </c>
      <c r="C24" s="21">
        <v>25232900</v>
      </c>
      <c r="D24" s="21" t="s">
        <v>81</v>
      </c>
      <c r="E24" s="56">
        <v>6.8282971799999999</v>
      </c>
      <c r="F24" s="54">
        <f t="shared" si="0"/>
        <v>0.3460898855180754</v>
      </c>
      <c r="G24" s="54">
        <f t="shared" si="1"/>
        <v>0.14174030048980443</v>
      </c>
    </row>
    <row r="25" spans="2:7" ht="11.5" customHeight="1" x14ac:dyDescent="0.3">
      <c r="B25" s="62">
        <v>23</v>
      </c>
      <c r="C25" s="21">
        <v>42034000</v>
      </c>
      <c r="D25" s="21" t="s">
        <v>91</v>
      </c>
      <c r="E25" s="56">
        <v>6.5583786799999997</v>
      </c>
      <c r="F25" s="54">
        <f t="shared" si="0"/>
        <v>0.33240915951835981</v>
      </c>
      <c r="G25" s="54">
        <f t="shared" si="1"/>
        <v>0.13613739125940136</v>
      </c>
    </row>
    <row r="26" spans="2:7" ht="11.5" customHeight="1" x14ac:dyDescent="0.3">
      <c r="B26" s="62">
        <v>24</v>
      </c>
      <c r="C26" s="21">
        <v>87042190</v>
      </c>
      <c r="D26" s="21" t="s">
        <v>195</v>
      </c>
      <c r="E26" s="56">
        <v>6.4000684100000003</v>
      </c>
      <c r="F26" s="54">
        <f t="shared" si="0"/>
        <v>0.32438525813030755</v>
      </c>
      <c r="G26" s="54">
        <f t="shared" si="1"/>
        <v>0.13285122127457036</v>
      </c>
    </row>
    <row r="27" spans="2:7" ht="11.5" customHeight="1" x14ac:dyDescent="0.3">
      <c r="B27" s="62">
        <v>25</v>
      </c>
      <c r="C27" s="78" t="s">
        <v>267</v>
      </c>
      <c r="D27" s="21" t="s">
        <v>82</v>
      </c>
      <c r="E27" s="56">
        <v>6.3344210199999997</v>
      </c>
      <c r="F27" s="54">
        <f t="shared" si="0"/>
        <v>0.321057942828887</v>
      </c>
      <c r="G27" s="54">
        <f t="shared" si="1"/>
        <v>0.13148852710065168</v>
      </c>
    </row>
    <row r="28" spans="2:7" x14ac:dyDescent="0.3">
      <c r="B28" s="62">
        <v>26</v>
      </c>
      <c r="C28" s="21">
        <v>84295200</v>
      </c>
      <c r="D28" s="21" t="s">
        <v>103</v>
      </c>
      <c r="E28" s="56">
        <v>6.2448939599999997</v>
      </c>
      <c r="F28" s="54">
        <f t="shared" ref="F28:F55" si="2">(E28/E$55)*100</f>
        <v>0.31652029469650594</v>
      </c>
      <c r="G28" s="54">
        <f t="shared" ref="G28:G57" si="3">(E28/E$57)*100</f>
        <v>0.12963014395594374</v>
      </c>
    </row>
    <row r="29" spans="2:7" ht="11.5" customHeight="1" x14ac:dyDescent="0.3">
      <c r="B29" s="62">
        <v>27</v>
      </c>
      <c r="C29" s="21">
        <v>39251000</v>
      </c>
      <c r="D29" s="21" t="s">
        <v>89</v>
      </c>
      <c r="E29" s="56">
        <v>5.8829026200000003</v>
      </c>
      <c r="F29" s="54">
        <f t="shared" si="2"/>
        <v>0.29817288858388347</v>
      </c>
      <c r="G29" s="54">
        <f t="shared" si="3"/>
        <v>0.12211600683599096</v>
      </c>
    </row>
    <row r="30" spans="2:7" ht="11.5" customHeight="1" x14ac:dyDescent="0.3">
      <c r="B30" s="62">
        <v>28</v>
      </c>
      <c r="C30" s="21">
        <v>84295900</v>
      </c>
      <c r="D30" s="21" t="s">
        <v>161</v>
      </c>
      <c r="E30" s="56">
        <v>5.1205621399999997</v>
      </c>
      <c r="F30" s="54">
        <f t="shared" si="2"/>
        <v>0.25953392450631318</v>
      </c>
      <c r="G30" s="54">
        <f t="shared" si="3"/>
        <v>0.10629150976705382</v>
      </c>
    </row>
    <row r="31" spans="2:7" ht="11.5" customHeight="1" x14ac:dyDescent="0.3">
      <c r="B31" s="62">
        <v>29</v>
      </c>
      <c r="C31" s="21">
        <v>24022090</v>
      </c>
      <c r="D31" s="21" t="s">
        <v>78</v>
      </c>
      <c r="E31" s="56">
        <v>4.9777564000000005</v>
      </c>
      <c r="F31" s="54">
        <f t="shared" si="2"/>
        <v>0.2522958648693242</v>
      </c>
      <c r="G31" s="54">
        <f t="shared" si="3"/>
        <v>0.10332717942733817</v>
      </c>
    </row>
    <row r="32" spans="2:7" ht="11.5" customHeight="1" x14ac:dyDescent="0.3">
      <c r="B32" s="62">
        <v>30</v>
      </c>
      <c r="C32" s="21">
        <v>74040020</v>
      </c>
      <c r="D32" s="21" t="s">
        <v>99</v>
      </c>
      <c r="E32" s="56">
        <v>4.8005947400000002</v>
      </c>
      <c r="F32" s="54">
        <f t="shared" si="2"/>
        <v>0.24331648728640648</v>
      </c>
      <c r="G32" s="54">
        <f t="shared" si="3"/>
        <v>9.9649696408991767E-2</v>
      </c>
    </row>
    <row r="33" spans="2:7" ht="11.5" customHeight="1" x14ac:dyDescent="0.3">
      <c r="B33" s="62">
        <v>31</v>
      </c>
      <c r="C33" s="21">
        <v>87032390</v>
      </c>
      <c r="D33" s="65" t="s">
        <v>184</v>
      </c>
      <c r="E33" s="56">
        <v>4.7249924500000002</v>
      </c>
      <c r="F33" s="54">
        <f t="shared" si="2"/>
        <v>0.23948461131480378</v>
      </c>
      <c r="G33" s="54">
        <f t="shared" si="3"/>
        <v>9.8080360596586882E-2</v>
      </c>
    </row>
    <row r="34" spans="2:7" ht="11.5" customHeight="1" x14ac:dyDescent="0.3">
      <c r="B34" s="62">
        <v>32</v>
      </c>
      <c r="C34" s="21">
        <v>72071900</v>
      </c>
      <c r="D34" s="65" t="s">
        <v>180</v>
      </c>
      <c r="E34" s="56">
        <v>4.7174537499999998</v>
      </c>
      <c r="F34" s="54">
        <f t="shared" si="2"/>
        <v>0.23910251490757692</v>
      </c>
      <c r="G34" s="54">
        <f t="shared" si="3"/>
        <v>9.7923873909623052E-2</v>
      </c>
    </row>
    <row r="35" spans="2:7" ht="11.5" customHeight="1" x14ac:dyDescent="0.3">
      <c r="B35" s="62">
        <v>33</v>
      </c>
      <c r="C35" s="21">
        <v>64041190</v>
      </c>
      <c r="D35" s="21" t="s">
        <v>96</v>
      </c>
      <c r="E35" s="56">
        <v>4.3786167100000002</v>
      </c>
      <c r="F35" s="54">
        <f t="shared" si="2"/>
        <v>0.2219286764978545</v>
      </c>
      <c r="G35" s="54">
        <f t="shared" si="3"/>
        <v>9.089036868853427E-2</v>
      </c>
    </row>
    <row r="36" spans="2:7" ht="11.5" customHeight="1" x14ac:dyDescent="0.3">
      <c r="B36" s="62">
        <v>34</v>
      </c>
      <c r="C36" s="21">
        <v>61121900</v>
      </c>
      <c r="D36" s="21" t="s">
        <v>93</v>
      </c>
      <c r="E36" s="56">
        <v>4.2156905999999994</v>
      </c>
      <c r="F36" s="54">
        <f t="shared" si="2"/>
        <v>0.21367082285273742</v>
      </c>
      <c r="G36" s="54">
        <f t="shared" si="3"/>
        <v>8.7508384105807746E-2</v>
      </c>
    </row>
    <row r="37" spans="2:7" ht="11.5" customHeight="1" x14ac:dyDescent="0.3">
      <c r="B37" s="62">
        <v>35</v>
      </c>
      <c r="C37" s="21">
        <v>39174000</v>
      </c>
      <c r="D37" s="21" t="s">
        <v>196</v>
      </c>
      <c r="E37" s="56">
        <v>4.1446113100000002</v>
      </c>
      <c r="F37" s="54">
        <f t="shared" si="2"/>
        <v>0.2100681935748468</v>
      </c>
      <c r="G37" s="54">
        <f t="shared" si="3"/>
        <v>8.6032935738869235E-2</v>
      </c>
    </row>
    <row r="38" spans="2:7" ht="11.5" customHeight="1" x14ac:dyDescent="0.3">
      <c r="B38" s="62">
        <v>36</v>
      </c>
      <c r="C38" s="21">
        <v>74031900</v>
      </c>
      <c r="D38" s="65" t="s">
        <v>181</v>
      </c>
      <c r="E38" s="56">
        <v>4.1066737499999997</v>
      </c>
      <c r="F38" s="54">
        <f t="shared" si="2"/>
        <v>0.20814534144185937</v>
      </c>
      <c r="G38" s="54">
        <f t="shared" si="3"/>
        <v>8.5245436159911245E-2</v>
      </c>
    </row>
    <row r="39" spans="2:7" ht="11.5" customHeight="1" x14ac:dyDescent="0.3">
      <c r="B39" s="62">
        <v>37</v>
      </c>
      <c r="C39" s="21">
        <v>64059090</v>
      </c>
      <c r="D39" s="21" t="s">
        <v>95</v>
      </c>
      <c r="E39" s="56">
        <v>4.0966103599999997</v>
      </c>
      <c r="F39" s="54">
        <f t="shared" si="2"/>
        <v>0.20763528199347669</v>
      </c>
      <c r="G39" s="54">
        <f t="shared" si="3"/>
        <v>8.503654250971629E-2</v>
      </c>
    </row>
    <row r="40" spans="2:7" ht="11.5" customHeight="1" x14ac:dyDescent="0.3">
      <c r="B40" s="62">
        <v>38</v>
      </c>
      <c r="C40" s="21">
        <v>99990020</v>
      </c>
      <c r="D40" s="21" t="s">
        <v>110</v>
      </c>
      <c r="E40" s="56">
        <v>3.9784793700000001</v>
      </c>
      <c r="F40" s="54">
        <f t="shared" si="2"/>
        <v>0.20164785354279566</v>
      </c>
      <c r="G40" s="54">
        <f t="shared" si="3"/>
        <v>8.2584405237659531E-2</v>
      </c>
    </row>
    <row r="41" spans="2:7" ht="11.5" customHeight="1" x14ac:dyDescent="0.3">
      <c r="B41" s="62">
        <v>39</v>
      </c>
      <c r="C41" s="21">
        <v>72142000</v>
      </c>
      <c r="D41" s="21" t="s">
        <v>114</v>
      </c>
      <c r="E41" s="56">
        <v>3.8831073900000002</v>
      </c>
      <c r="F41" s="54">
        <f t="shared" si="2"/>
        <v>0.19681395765781426</v>
      </c>
      <c r="G41" s="54">
        <f t="shared" si="3"/>
        <v>8.0604694521040202E-2</v>
      </c>
    </row>
    <row r="42" spans="2:7" ht="11.5" customHeight="1" x14ac:dyDescent="0.3">
      <c r="B42" s="62">
        <v>40</v>
      </c>
      <c r="C42" s="21">
        <v>94049090</v>
      </c>
      <c r="D42" s="21" t="s">
        <v>197</v>
      </c>
      <c r="E42" s="56">
        <v>3.7736760199999999</v>
      </c>
      <c r="F42" s="54">
        <f t="shared" si="2"/>
        <v>0.19126746644382375</v>
      </c>
      <c r="G42" s="54">
        <f t="shared" si="3"/>
        <v>7.833314205957996E-2</v>
      </c>
    </row>
    <row r="43" spans="2:7" ht="11.5" customHeight="1" x14ac:dyDescent="0.3">
      <c r="B43" s="62">
        <v>41</v>
      </c>
      <c r="C43" s="21">
        <v>72165000</v>
      </c>
      <c r="D43" s="21" t="s">
        <v>115</v>
      </c>
      <c r="E43" s="56">
        <v>3.57558109</v>
      </c>
      <c r="F43" s="54">
        <f t="shared" si="2"/>
        <v>0.18122709329688186</v>
      </c>
      <c r="G43" s="54">
        <f t="shared" si="3"/>
        <v>7.4221130797687759E-2</v>
      </c>
    </row>
    <row r="44" spans="2:7" ht="11.5" customHeight="1" x14ac:dyDescent="0.3">
      <c r="B44" s="62">
        <v>42</v>
      </c>
      <c r="C44" s="21">
        <v>74040090</v>
      </c>
      <c r="D44" s="21" t="s">
        <v>198</v>
      </c>
      <c r="E44" s="56">
        <v>3.3966290699999999</v>
      </c>
      <c r="F44" s="54">
        <f t="shared" si="2"/>
        <v>0.17215697193537599</v>
      </c>
      <c r="G44" s="54">
        <f t="shared" si="3"/>
        <v>7.0506483877757195E-2</v>
      </c>
    </row>
    <row r="45" spans="2:7" ht="11.5" customHeight="1" x14ac:dyDescent="0.3">
      <c r="B45" s="62">
        <v>43</v>
      </c>
      <c r="C45" s="21">
        <v>12060000</v>
      </c>
      <c r="D45" s="21" t="s">
        <v>73</v>
      </c>
      <c r="E45" s="56">
        <v>3.2688631099999998</v>
      </c>
      <c r="F45" s="54">
        <f t="shared" si="2"/>
        <v>0.1656811983561266</v>
      </c>
      <c r="G45" s="54">
        <f t="shared" si="3"/>
        <v>6.7854346004231264E-2</v>
      </c>
    </row>
    <row r="46" spans="2:7" ht="11.5" customHeight="1" x14ac:dyDescent="0.3">
      <c r="B46" s="62">
        <v>44</v>
      </c>
      <c r="C46" s="21">
        <v>85284910</v>
      </c>
      <c r="D46" s="21" t="s">
        <v>108</v>
      </c>
      <c r="E46" s="56">
        <v>3.1182699999999999</v>
      </c>
      <c r="F46" s="54">
        <f t="shared" si="2"/>
        <v>0.15804843855879877</v>
      </c>
      <c r="G46" s="54">
        <f t="shared" si="3"/>
        <v>6.4728367140040377E-2</v>
      </c>
    </row>
    <row r="47" spans="2:7" ht="11.5" customHeight="1" x14ac:dyDescent="0.3">
      <c r="B47" s="62">
        <v>45</v>
      </c>
      <c r="C47" s="21">
        <v>87012120</v>
      </c>
      <c r="D47" s="21" t="s">
        <v>199</v>
      </c>
      <c r="E47" s="56">
        <v>3</v>
      </c>
      <c r="F47" s="54">
        <f t="shared" si="2"/>
        <v>0.15205396443425245</v>
      </c>
      <c r="G47" s="54">
        <f t="shared" si="3"/>
        <v>6.227334432878525E-2</v>
      </c>
    </row>
    <row r="48" spans="2:7" ht="11.5" customHeight="1" x14ac:dyDescent="0.3">
      <c r="B48" s="62">
        <v>46</v>
      </c>
      <c r="C48" s="21">
        <v>87032290</v>
      </c>
      <c r="D48" s="67" t="s">
        <v>186</v>
      </c>
      <c r="E48" s="56">
        <v>2.95619202</v>
      </c>
      <c r="F48" s="54">
        <f t="shared" si="2"/>
        <v>0.14983357208996695</v>
      </c>
      <c r="G48" s="54">
        <f t="shared" si="3"/>
        <v>6.1363987854489072E-2</v>
      </c>
    </row>
    <row r="49" spans="2:7" ht="11.5" customHeight="1" x14ac:dyDescent="0.3">
      <c r="B49" s="62">
        <v>47</v>
      </c>
      <c r="C49" s="21">
        <v>48202000</v>
      </c>
      <c r="D49" s="21" t="s">
        <v>92</v>
      </c>
      <c r="E49" s="56">
        <v>2.8970451699999997</v>
      </c>
      <c r="F49" s="54">
        <f t="shared" si="2"/>
        <v>0.14683573441453426</v>
      </c>
      <c r="G49" s="54">
        <f t="shared" si="3"/>
        <v>6.013623046915139E-2</v>
      </c>
    </row>
    <row r="50" spans="2:7" ht="11.5" customHeight="1" x14ac:dyDescent="0.3">
      <c r="B50" s="62">
        <v>48</v>
      </c>
      <c r="C50" s="21">
        <v>84071000</v>
      </c>
      <c r="D50" s="21" t="s">
        <v>101</v>
      </c>
      <c r="E50" s="56">
        <v>2.8539484399999999</v>
      </c>
      <c r="F50" s="54">
        <f t="shared" si="2"/>
        <v>0.14465139153098339</v>
      </c>
      <c r="G50" s="54">
        <f t="shared" si="3"/>
        <v>5.9241637966906499E-2</v>
      </c>
    </row>
    <row r="51" spans="2:7" ht="11.5" customHeight="1" x14ac:dyDescent="0.3">
      <c r="B51" s="62">
        <v>49</v>
      </c>
      <c r="C51" s="21">
        <v>87089990</v>
      </c>
      <c r="D51" s="65" t="s">
        <v>185</v>
      </c>
      <c r="E51" s="56">
        <v>2.82127573</v>
      </c>
      <c r="F51" s="54">
        <f t="shared" si="2"/>
        <v>0.14299538650287988</v>
      </c>
      <c r="G51" s="54">
        <f t="shared" si="3"/>
        <v>5.8563424993578313E-2</v>
      </c>
    </row>
    <row r="52" spans="2:7" ht="11.5" customHeight="1" x14ac:dyDescent="0.3">
      <c r="B52" s="62">
        <v>50</v>
      </c>
      <c r="C52" s="21">
        <v>25010010</v>
      </c>
      <c r="D52" s="21" t="s">
        <v>79</v>
      </c>
      <c r="E52" s="56">
        <v>2.7289430299999999</v>
      </c>
      <c r="F52" s="54">
        <f t="shared" si="2"/>
        <v>0.13831553547557371</v>
      </c>
      <c r="G52" s="54">
        <f t="shared" si="3"/>
        <v>5.6646802986942843E-2</v>
      </c>
    </row>
    <row r="53" spans="2:7" ht="11.5" customHeight="1" x14ac:dyDescent="0.3">
      <c r="B53" s="21"/>
      <c r="C53" s="21"/>
      <c r="D53" s="4" t="s">
        <v>187</v>
      </c>
      <c r="E53" s="57">
        <v>1845.7554770400002</v>
      </c>
      <c r="F53" s="55">
        <f t="shared" si="2"/>
        <v>93.551479220055612</v>
      </c>
      <c r="G53" s="55">
        <f>(E53/E$57)*100</f>
        <v>38.313788789484398</v>
      </c>
    </row>
    <row r="54" spans="2:7" ht="11.5" customHeight="1" x14ac:dyDescent="0.3">
      <c r="B54" s="21"/>
      <c r="C54" s="21"/>
      <c r="D54" s="4" t="s">
        <v>188</v>
      </c>
      <c r="E54" s="57">
        <v>127.22826669999858</v>
      </c>
      <c r="F54" s="55">
        <f t="shared" si="2"/>
        <v>6.4485207799443884</v>
      </c>
      <c r="G54" s="55">
        <f t="shared" si="3"/>
        <v>2.640976553521178</v>
      </c>
    </row>
    <row r="55" spans="2:7" ht="11.5" customHeight="1" x14ac:dyDescent="0.3">
      <c r="B55" s="21"/>
      <c r="C55" s="21"/>
      <c r="D55" s="4" t="s">
        <v>189</v>
      </c>
      <c r="E55" s="57">
        <v>1972.9837437399988</v>
      </c>
      <c r="F55" s="55">
        <f t="shared" si="2"/>
        <v>100</v>
      </c>
      <c r="G55" s="55">
        <f t="shared" si="3"/>
        <v>40.954765343005576</v>
      </c>
    </row>
    <row r="56" spans="2:7" ht="11.5" customHeight="1" x14ac:dyDescent="0.3">
      <c r="B56" s="21"/>
      <c r="C56" s="21"/>
      <c r="D56" s="4" t="s">
        <v>190</v>
      </c>
      <c r="E56" s="57">
        <v>2844.4853023200003</v>
      </c>
      <c r="F56" s="55"/>
      <c r="G56" s="55">
        <f t="shared" si="3"/>
        <v>59.045204223180725</v>
      </c>
    </row>
    <row r="57" spans="2:7" ht="11.5" customHeight="1" x14ac:dyDescent="0.3">
      <c r="B57" s="21"/>
      <c r="C57" s="21"/>
      <c r="D57" s="4" t="s">
        <v>23</v>
      </c>
      <c r="E57" s="57">
        <v>4817.4705121999996</v>
      </c>
      <c r="F57" s="55"/>
      <c r="G57" s="55">
        <f t="shared" si="3"/>
        <v>100</v>
      </c>
    </row>
    <row r="58" spans="2:7" ht="11.5" customHeight="1" x14ac:dyDescent="0.3"/>
    <row r="59" spans="2:7" ht="11.5" customHeight="1" x14ac:dyDescent="0.3">
      <c r="E59" s="19"/>
    </row>
    <row r="60" spans="2:7" ht="11.5" customHeight="1" x14ac:dyDescent="0.3"/>
    <row r="61" spans="2:7" ht="11.5" customHeight="1" x14ac:dyDescent="0.3"/>
    <row r="62" spans="2:7" ht="11.5" customHeight="1" x14ac:dyDescent="0.3"/>
    <row r="63" spans="2:7" ht="11.5" customHeight="1" x14ac:dyDescent="0.3"/>
    <row r="64" spans="2:7" ht="11.5" customHeight="1" x14ac:dyDescent="0.3"/>
    <row r="65" ht="11.5" customHeight="1" x14ac:dyDescent="0.3"/>
    <row r="66" ht="11.5" customHeight="1" x14ac:dyDescent="0.3"/>
    <row r="67" ht="11.5" customHeight="1" x14ac:dyDescent="0.3"/>
    <row r="68" ht="11.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TableA</vt:lpstr>
      <vt:lpstr>1</vt:lpstr>
      <vt:lpstr>2.1</vt:lpstr>
      <vt:lpstr>2.2</vt:lpstr>
      <vt:lpstr>2.3</vt:lpstr>
      <vt:lpstr>3.1</vt:lpstr>
      <vt:lpstr>3.2</vt:lpstr>
      <vt:lpstr>4.1</vt:lpstr>
      <vt:lpstr>4.2</vt:lpstr>
      <vt:lpstr>B</vt:lpstr>
      <vt:lpstr>C1</vt:lpstr>
      <vt:lpstr>C2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Malebogo Lenah Rakgantswana</dc:creator>
  <cp:lastModifiedBy>Onalenna Letshabo</cp:lastModifiedBy>
  <dcterms:created xsi:type="dcterms:W3CDTF">2026-07-08T12:24:27Z</dcterms:created>
  <dcterms:modified xsi:type="dcterms:W3CDTF">2026-07-24T14:44:42Z</dcterms:modified>
</cp:coreProperties>
</file>