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letshabo\Downloads\"/>
    </mc:Choice>
  </mc:AlternateContent>
  <bookViews>
    <workbookView xWindow="0" yWindow="0" windowWidth="17220" windowHeight="7030"/>
  </bookViews>
  <sheets>
    <sheet name="TableA" sheetId="10" r:id="rId1"/>
    <sheet name="1" sheetId="1" r:id="rId2"/>
    <sheet name="2.1" sheetId="3" r:id="rId3"/>
    <sheet name="2.2" sheetId="4" r:id="rId4"/>
    <sheet name="2.3" sheetId="2" r:id="rId5"/>
    <sheet name="3.1A&amp;B" sheetId="11" r:id="rId6"/>
    <sheet name="3.2A&amp;B" sheetId="13" r:id="rId7"/>
    <sheet name="4.1" sheetId="5" r:id="rId8"/>
    <sheet name="4.2" sheetId="6" r:id="rId9"/>
    <sheet name="B" sheetId="7" r:id="rId10"/>
    <sheet name="C1" sheetId="8" r:id="rId11"/>
    <sheet name="C2" sheetId="9" r:id="rId1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3" i="13" l="1"/>
  <c r="AC12" i="13"/>
  <c r="X23" i="13"/>
  <c r="V26" i="13"/>
  <c r="W26" i="13"/>
  <c r="X26" i="13"/>
  <c r="R3" i="13"/>
  <c r="AC3" i="13"/>
  <c r="R4" i="13"/>
  <c r="V4" i="13"/>
  <c r="W4" i="13"/>
  <c r="X4" i="13"/>
  <c r="W5" i="13"/>
  <c r="R7" i="13"/>
  <c r="U7" i="13"/>
  <c r="V7" i="13"/>
  <c r="X7" i="13"/>
  <c r="Y7" i="13"/>
  <c r="Z7" i="13"/>
  <c r="AA7" i="13"/>
  <c r="AC7" i="13"/>
  <c r="W8" i="13"/>
  <c r="Y8" i="13"/>
  <c r="W10" i="13"/>
  <c r="W12" i="13"/>
  <c r="X12" i="13"/>
  <c r="AA12" i="13"/>
  <c r="Z13" i="13"/>
  <c r="U14" i="13"/>
  <c r="X14" i="13"/>
  <c r="R15" i="13"/>
  <c r="T15" i="13"/>
  <c r="U15" i="13"/>
  <c r="X15" i="13"/>
  <c r="Y15" i="13"/>
  <c r="R20" i="13"/>
  <c r="R21" i="13"/>
  <c r="S21" i="13"/>
  <c r="V21" i="13"/>
  <c r="W21" i="13"/>
  <c r="X21" i="13"/>
  <c r="T22" i="13"/>
  <c r="Z22" i="13"/>
  <c r="AC23" i="13"/>
  <c r="S24" i="13"/>
  <c r="V24" i="13"/>
  <c r="X24" i="13"/>
  <c r="AC24" i="13"/>
  <c r="R25" i="13"/>
  <c r="V25" i="13"/>
  <c r="W25" i="13"/>
  <c r="X25" i="13"/>
  <c r="AC25" i="13"/>
  <c r="R26" i="13"/>
  <c r="S26" i="13"/>
  <c r="R27" i="13"/>
  <c r="S27" i="13"/>
  <c r="T27" i="13"/>
  <c r="U27" i="13"/>
  <c r="V27" i="13"/>
  <c r="W27" i="13"/>
  <c r="X27" i="13"/>
  <c r="Y27" i="13"/>
  <c r="Z27" i="13"/>
  <c r="AA27" i="13"/>
  <c r="R29" i="13"/>
  <c r="S29" i="13"/>
  <c r="T29" i="13"/>
  <c r="U29" i="13"/>
  <c r="X29" i="13"/>
  <c r="Z29" i="13"/>
  <c r="V29" i="13"/>
  <c r="U2" i="13"/>
  <c r="V2" i="13"/>
  <c r="W2" i="13"/>
  <c r="X2" i="13"/>
  <c r="AC2" i="13"/>
  <c r="AB5" i="13"/>
  <c r="AB7" i="13"/>
  <c r="AB10" i="13"/>
  <c r="AB12" i="13"/>
  <c r="AB15" i="13"/>
  <c r="AB25" i="13"/>
  <c r="AB26" i="13"/>
  <c r="AB27" i="13"/>
  <c r="AB29" i="13"/>
  <c r="V22" i="13"/>
  <c r="W22" i="13"/>
  <c r="X22" i="13"/>
  <c r="Y22" i="13"/>
  <c r="AB36" i="11"/>
  <c r="U42" i="11"/>
  <c r="V42" i="11"/>
  <c r="AA42" i="11"/>
  <c r="U43" i="11"/>
  <c r="V43" i="11"/>
  <c r="AA43" i="11"/>
  <c r="U44" i="11"/>
  <c r="V44" i="11"/>
  <c r="AA44" i="11"/>
  <c r="U45" i="11"/>
  <c r="X45" i="11"/>
  <c r="Z45" i="11"/>
  <c r="U46" i="11"/>
  <c r="X46" i="11"/>
  <c r="Z46" i="11"/>
  <c r="U48" i="11"/>
  <c r="Z48" i="11"/>
  <c r="Z4" i="11"/>
  <c r="AB4" i="11"/>
  <c r="X5" i="11"/>
  <c r="Z5" i="11"/>
  <c r="U6" i="11"/>
  <c r="W6" i="11"/>
  <c r="S8" i="11"/>
  <c r="T8" i="11"/>
  <c r="U8" i="11"/>
  <c r="Z8" i="11"/>
  <c r="AB8" i="11"/>
  <c r="AE8" i="11"/>
  <c r="S9" i="11"/>
  <c r="T9" i="11"/>
  <c r="AA9" i="11"/>
  <c r="AE9" i="11"/>
  <c r="Z10" i="11"/>
  <c r="AB10" i="11"/>
  <c r="X12" i="11"/>
  <c r="AA14" i="11"/>
  <c r="AE14" i="11"/>
  <c r="T15" i="11"/>
  <c r="AA15" i="11"/>
  <c r="AE15" i="11"/>
  <c r="T16" i="11"/>
  <c r="Y16" i="11"/>
  <c r="U16" i="11"/>
  <c r="T17" i="11"/>
  <c r="Y17" i="11"/>
  <c r="V17" i="11"/>
  <c r="U18" i="11"/>
  <c r="AE19" i="11"/>
  <c r="AB23" i="11"/>
  <c r="AC24" i="11"/>
  <c r="AB25" i="11"/>
  <c r="Y27" i="11"/>
  <c r="AE27" i="11"/>
  <c r="S28" i="11"/>
  <c r="T28" i="11"/>
  <c r="W28" i="11"/>
  <c r="Y28" i="11"/>
  <c r="S29" i="11"/>
  <c r="AE29" i="11"/>
  <c r="W30" i="11"/>
  <c r="AE30" i="11"/>
  <c r="Z31" i="11"/>
  <c r="T32" i="11"/>
  <c r="X33" i="11"/>
  <c r="AE34" i="11"/>
  <c r="T35" i="11"/>
  <c r="V35" i="11"/>
  <c r="W35" i="11"/>
  <c r="AE35" i="11"/>
  <c r="S36" i="11"/>
  <c r="T36" i="11"/>
  <c r="W36" i="11"/>
  <c r="Y36" i="11"/>
  <c r="AE36" i="11"/>
  <c r="S37" i="11"/>
  <c r="T37" i="11"/>
  <c r="W37" i="11"/>
  <c r="Y37" i="11"/>
  <c r="Z37" i="11"/>
  <c r="AE37" i="11"/>
  <c r="S38" i="11"/>
  <c r="T38" i="11"/>
  <c r="W38" i="11"/>
  <c r="Y38" i="11"/>
  <c r="AE38" i="11"/>
  <c r="S39" i="11"/>
  <c r="T39" i="11"/>
  <c r="W39" i="11"/>
  <c r="Y39" i="11"/>
  <c r="AE39" i="11"/>
  <c r="S41" i="11"/>
  <c r="T41" i="11"/>
  <c r="U41" i="11"/>
  <c r="W41" i="11"/>
  <c r="X41" i="11"/>
  <c r="Y41" i="11"/>
  <c r="Z41" i="11"/>
  <c r="AE41" i="11"/>
  <c r="S42" i="11"/>
  <c r="T42" i="11"/>
  <c r="W42" i="11"/>
  <c r="X42" i="11"/>
  <c r="Y42" i="11"/>
  <c r="Z42" i="11"/>
  <c r="AB42" i="11"/>
  <c r="AC42" i="11"/>
  <c r="S43" i="11"/>
  <c r="T43" i="11"/>
  <c r="W43" i="11"/>
  <c r="X43" i="11"/>
  <c r="Y43" i="11"/>
  <c r="Z43" i="11"/>
  <c r="AB43" i="11"/>
  <c r="AC43" i="11"/>
  <c r="S44" i="11"/>
  <c r="T44" i="11"/>
  <c r="W44" i="11"/>
  <c r="X44" i="11"/>
  <c r="Y44" i="11"/>
  <c r="Z44" i="11"/>
  <c r="AB44" i="11"/>
  <c r="AC44" i="11"/>
  <c r="AE44" i="11"/>
  <c r="S45" i="11"/>
  <c r="T45" i="11"/>
  <c r="V45" i="11"/>
  <c r="W45" i="11"/>
  <c r="Y45" i="11"/>
  <c r="AA45" i="11"/>
  <c r="AB45" i="11"/>
  <c r="AC45" i="11"/>
  <c r="AE45" i="11"/>
  <c r="S46" i="11"/>
  <c r="T46" i="11"/>
  <c r="V46" i="11"/>
  <c r="W46" i="11"/>
  <c r="Y46" i="11"/>
  <c r="AA46" i="11"/>
  <c r="AB46" i="11"/>
  <c r="AC46" i="11"/>
  <c r="AE46" i="11"/>
  <c r="S48" i="11"/>
  <c r="T48" i="11"/>
  <c r="V48" i="11"/>
  <c r="W48" i="11"/>
  <c r="Y48" i="11"/>
  <c r="AA48" i="11"/>
  <c r="AB48" i="11"/>
  <c r="AC48" i="11"/>
  <c r="AD48" i="11"/>
  <c r="AD46" i="11"/>
  <c r="AD45" i="11"/>
  <c r="AD44" i="11"/>
  <c r="AD43" i="11"/>
  <c r="AD42" i="11"/>
  <c r="AD41" i="11"/>
  <c r="AE40" i="11"/>
  <c r="AC40" i="11"/>
  <c r="AD39" i="11"/>
  <c r="AD38" i="11"/>
  <c r="AD37" i="11"/>
  <c r="AD36" i="11"/>
  <c r="AD35" i="11"/>
  <c r="AD29" i="11"/>
  <c r="AD17" i="11"/>
  <c r="AD15" i="11"/>
  <c r="AD10" i="11"/>
  <c r="AD9" i="11"/>
  <c r="Y11" i="11"/>
  <c r="AD4" i="11"/>
  <c r="F18" i="9"/>
  <c r="E18" i="9"/>
  <c r="L6" i="10"/>
  <c r="M6" i="10"/>
  <c r="I6" i="10"/>
  <c r="J6" i="10"/>
  <c r="K6" i="10"/>
  <c r="N6" i="10" s="1"/>
  <c r="AB24" i="13" l="1"/>
  <c r="AB23" i="13"/>
  <c r="T2" i="13"/>
  <c r="AA25" i="13"/>
  <c r="Z24" i="13"/>
  <c r="Y23" i="13"/>
  <c r="AA20" i="13"/>
  <c r="AA3" i="13"/>
  <c r="R2" i="13"/>
  <c r="AA24" i="13"/>
  <c r="V23" i="13"/>
  <c r="AB21" i="13"/>
  <c r="S2" i="13"/>
  <c r="AA26" i="13"/>
  <c r="Z25" i="13"/>
  <c r="Y24" i="13"/>
  <c r="AA21" i="13"/>
  <c r="R8" i="13"/>
  <c r="AA4" i="13"/>
  <c r="Z3" i="13"/>
  <c r="AB20" i="13"/>
  <c r="AB4" i="13"/>
  <c r="Z26" i="13"/>
  <c r="Y25" i="13"/>
  <c r="Z21" i="13"/>
  <c r="Y20" i="13"/>
  <c r="R10" i="13"/>
  <c r="Z4" i="13"/>
  <c r="Y3" i="13"/>
  <c r="Z23" i="13"/>
  <c r="U22" i="13"/>
  <c r="AB3" i="13"/>
  <c r="Y26" i="13"/>
  <c r="Y21" i="13"/>
  <c r="X20" i="13"/>
  <c r="R12" i="13"/>
  <c r="Y4" i="13"/>
  <c r="X3" i="13"/>
  <c r="U23" i="13"/>
  <c r="W20" i="13"/>
  <c r="U16" i="13"/>
  <c r="S25" i="13"/>
  <c r="AA2" i="13"/>
  <c r="Y29" i="13"/>
  <c r="U24" i="13"/>
  <c r="T23" i="13"/>
  <c r="V20" i="13"/>
  <c r="T16" i="13"/>
  <c r="X5" i="13"/>
  <c r="V3" i="13"/>
  <c r="AB2" i="13"/>
  <c r="Z2" i="13"/>
  <c r="U25" i="13"/>
  <c r="T24" i="13"/>
  <c r="S23" i="13"/>
  <c r="U20" i="13"/>
  <c r="U18" i="13"/>
  <c r="T17" i="13"/>
  <c r="Z10" i="13"/>
  <c r="U3" i="13"/>
  <c r="W24" i="13"/>
  <c r="AA23" i="13"/>
  <c r="Y2" i="13"/>
  <c r="U26" i="13"/>
  <c r="T25" i="13"/>
  <c r="R23" i="13"/>
  <c r="U21" i="13"/>
  <c r="T20" i="13"/>
  <c r="U4" i="13"/>
  <c r="T3" i="13"/>
  <c r="W23" i="13"/>
  <c r="T26" i="13"/>
  <c r="R24" i="13"/>
  <c r="T21" i="13"/>
  <c r="S20" i="13"/>
  <c r="S3" i="13"/>
  <c r="AD21" i="11"/>
  <c r="S20" i="11"/>
  <c r="S10" i="11"/>
  <c r="S6" i="11"/>
  <c r="AC41" i="11"/>
  <c r="AC39" i="11"/>
  <c r="AC38" i="11"/>
  <c r="AC37" i="11"/>
  <c r="AC36" i="11"/>
  <c r="AC35" i="11"/>
  <c r="AC29" i="11"/>
  <c r="AC28" i="11"/>
  <c r="AC16" i="11"/>
  <c r="AE48" i="11"/>
  <c r="AB41" i="11"/>
  <c r="AB39" i="11"/>
  <c r="AB38" i="11"/>
  <c r="AB35" i="11"/>
  <c r="AB29" i="11"/>
  <c r="AB28" i="11"/>
  <c r="AE43" i="11"/>
  <c r="AE42" i="11"/>
  <c r="AA41" i="11"/>
  <c r="AA39" i="11"/>
  <c r="AA38" i="11"/>
  <c r="AA37" i="11"/>
  <c r="AA36" i="11"/>
  <c r="AA35" i="11"/>
  <c r="AA30" i="11"/>
  <c r="AA28" i="11"/>
  <c r="Z39" i="11"/>
  <c r="Z38" i="11"/>
  <c r="Z36" i="11"/>
  <c r="Z35" i="11"/>
  <c r="Z28" i="11"/>
  <c r="Z16" i="11"/>
  <c r="X35" i="11"/>
  <c r="X29" i="11"/>
  <c r="X28" i="11"/>
  <c r="X15" i="11"/>
  <c r="Y9" i="11"/>
  <c r="Y8" i="11"/>
  <c r="Y6" i="11"/>
  <c r="Y5" i="11"/>
  <c r="Y4" i="11"/>
  <c r="X48" i="11"/>
  <c r="X26" i="11"/>
  <c r="V41" i="11"/>
  <c r="V39" i="11"/>
  <c r="V38" i="11"/>
  <c r="V37" i="11"/>
  <c r="V36" i="11"/>
  <c r="V30" i="11"/>
  <c r="V28" i="11"/>
  <c r="V15" i="11"/>
  <c r="W9" i="11"/>
  <c r="W4" i="11"/>
  <c r="U36" i="11"/>
  <c r="U35" i="11"/>
  <c r="U34" i="11"/>
  <c r="U33" i="11"/>
  <c r="U31" i="11"/>
  <c r="U28" i="11"/>
  <c r="V5" i="11"/>
  <c r="AA9" i="13"/>
  <c r="AA17" i="13"/>
  <c r="V12" i="13"/>
  <c r="U10" i="13"/>
  <c r="Y16" i="13"/>
  <c r="U12" i="13"/>
  <c r="T10" i="13"/>
  <c r="AC10" i="13"/>
  <c r="X16" i="13"/>
  <c r="U13" i="13"/>
  <c r="X11" i="13"/>
  <c r="X17" i="13"/>
  <c r="W16" i="13"/>
  <c r="T13" i="13"/>
  <c r="AA16" i="13"/>
  <c r="W9" i="13"/>
  <c r="W11" i="13"/>
  <c r="W17" i="13"/>
  <c r="V16" i="13"/>
  <c r="X8" i="13"/>
  <c r="V9" i="13"/>
  <c r="V11" i="13"/>
  <c r="AB17" i="13"/>
  <c r="AB16" i="13"/>
  <c r="U17" i="13"/>
  <c r="AA10" i="13"/>
  <c r="S16" i="13"/>
  <c r="S9" i="13"/>
  <c r="S11" i="13"/>
  <c r="T18" i="13"/>
  <c r="S17" i="13"/>
  <c r="R16" i="13"/>
  <c r="Z14" i="13"/>
  <c r="Z12" i="13"/>
  <c r="Y10" i="13"/>
  <c r="W7" i="13"/>
  <c r="Z9" i="13"/>
  <c r="R17" i="13"/>
  <c r="Z15" i="13"/>
  <c r="Y12" i="13"/>
  <c r="X10" i="13"/>
  <c r="R22" i="13"/>
  <c r="S22" i="13"/>
  <c r="AC22" i="13"/>
  <c r="AA22" i="13"/>
  <c r="AC5" i="13"/>
  <c r="AA18" i="13"/>
  <c r="V13" i="13"/>
  <c r="R9" i="13"/>
  <c r="R11" i="13"/>
  <c r="AB13" i="13"/>
  <c r="Y17" i="13"/>
  <c r="W15" i="13"/>
  <c r="V14" i="13"/>
  <c r="T12" i="13"/>
  <c r="S10" i="13"/>
  <c r="U8" i="13"/>
  <c r="T7" i="13"/>
  <c r="U5" i="13"/>
  <c r="T4" i="13"/>
  <c r="AC29" i="13"/>
  <c r="AC27" i="13"/>
  <c r="AC26" i="13"/>
  <c r="AC21" i="13"/>
  <c r="AC8" i="13"/>
  <c r="Y5" i="13"/>
  <c r="Y18" i="13"/>
  <c r="V15" i="13"/>
  <c r="S12" i="13"/>
  <c r="T8" i="13"/>
  <c r="S7" i="13"/>
  <c r="T5" i="13"/>
  <c r="S4" i="13"/>
  <c r="AB14" i="13"/>
  <c r="X18" i="13"/>
  <c r="S13" i="13"/>
  <c r="S8" i="13"/>
  <c r="S5" i="13"/>
  <c r="AA29" i="13"/>
  <c r="R5" i="13"/>
  <c r="W14" i="13"/>
  <c r="V8" i="13"/>
  <c r="AB8" i="13"/>
  <c r="W18" i="13"/>
  <c r="V17" i="13"/>
  <c r="S14" i="13"/>
  <c r="R13" i="13"/>
  <c r="AC4" i="13"/>
  <c r="W13" i="13"/>
  <c r="V5" i="13"/>
  <c r="T14" i="13"/>
  <c r="AB22" i="13"/>
  <c r="V18" i="13"/>
  <c r="S15" i="13"/>
  <c r="R14" i="13"/>
  <c r="AA13" i="13"/>
  <c r="AA8" i="13"/>
  <c r="AA5" i="13"/>
  <c r="W29" i="13"/>
  <c r="S18" i="13"/>
  <c r="AA14" i="13"/>
  <c r="Z8" i="13"/>
  <c r="Z5" i="13"/>
  <c r="R18" i="13"/>
  <c r="Z16" i="13"/>
  <c r="AA15" i="13"/>
  <c r="Y13" i="13"/>
  <c r="AB18" i="13"/>
  <c r="Y14" i="13"/>
  <c r="X13" i="13"/>
  <c r="V10" i="13"/>
  <c r="V19" i="13"/>
  <c r="AC20" i="13"/>
  <c r="AC18" i="13"/>
  <c r="AC17" i="13"/>
  <c r="AC16" i="13"/>
  <c r="AC15" i="13"/>
  <c r="AC14" i="13"/>
  <c r="AC13" i="13"/>
  <c r="U28" i="13"/>
  <c r="Z20" i="13"/>
  <c r="Z18" i="13"/>
  <c r="Z17" i="13"/>
  <c r="S28" i="13"/>
  <c r="T9" i="13"/>
  <c r="T6" i="13"/>
  <c r="AC9" i="13"/>
  <c r="X9" i="13"/>
  <c r="AC11" i="13"/>
  <c r="Y28" i="13"/>
  <c r="T28" i="13"/>
  <c r="AA11" i="13"/>
  <c r="X28" i="13"/>
  <c r="W28" i="13"/>
  <c r="AC28" i="13"/>
  <c r="Z6" i="13"/>
  <c r="Z11" i="13"/>
  <c r="Y9" i="13"/>
  <c r="Y11" i="13"/>
  <c r="V28" i="13"/>
  <c r="AA28" i="13"/>
  <c r="U9" i="13"/>
  <c r="U11" i="13"/>
  <c r="Z28" i="13"/>
  <c r="T11" i="13"/>
  <c r="R28" i="13"/>
  <c r="AB28" i="13"/>
  <c r="AB11" i="13"/>
  <c r="AB9" i="13"/>
  <c r="AB6" i="13"/>
  <c r="U6" i="13"/>
  <c r="AB37" i="11"/>
  <c r="AC32" i="11"/>
  <c r="AC30" i="11"/>
  <c r="AD28" i="11"/>
  <c r="AB30" i="11"/>
  <c r="AB33" i="11"/>
  <c r="AB31" i="11"/>
  <c r="AA34" i="11"/>
  <c r="AA32" i="11"/>
  <c r="AA31" i="11"/>
  <c r="AD30" i="11"/>
  <c r="Z33" i="11"/>
  <c r="Z32" i="11"/>
  <c r="Z30" i="11"/>
  <c r="AA29" i="11"/>
  <c r="AD31" i="11"/>
  <c r="X39" i="11"/>
  <c r="X38" i="11"/>
  <c r="X37" i="11"/>
  <c r="X36" i="11"/>
  <c r="Y35" i="11"/>
  <c r="Y34" i="11"/>
  <c r="Y33" i="11"/>
  <c r="Y32" i="11"/>
  <c r="Y31" i="11"/>
  <c r="Y30" i="11"/>
  <c r="Z29" i="11"/>
  <c r="AD32" i="11"/>
  <c r="X34" i="11"/>
  <c r="X32" i="11"/>
  <c r="X31" i="11"/>
  <c r="X30" i="11"/>
  <c r="Y29" i="11"/>
  <c r="AD33" i="11"/>
  <c r="W33" i="11"/>
  <c r="W32" i="11"/>
  <c r="W31" i="11"/>
  <c r="W29" i="11"/>
  <c r="AD34" i="11"/>
  <c r="U39" i="11"/>
  <c r="U38" i="11"/>
  <c r="U37" i="11"/>
  <c r="V34" i="11"/>
  <c r="V33" i="11"/>
  <c r="V32" i="11"/>
  <c r="V31" i="11"/>
  <c r="AE33" i="11"/>
  <c r="T34" i="11"/>
  <c r="T33" i="11"/>
  <c r="T30" i="11"/>
  <c r="U29" i="11"/>
  <c r="U32" i="11"/>
  <c r="U30" i="11"/>
  <c r="V29" i="11"/>
  <c r="S33" i="11"/>
  <c r="S35" i="11"/>
  <c r="S34" i="11"/>
  <c r="S30" i="11"/>
  <c r="T29" i="11"/>
  <c r="AC25" i="11"/>
  <c r="AB21" i="11"/>
  <c r="Z23" i="11"/>
  <c r="AD19" i="11"/>
  <c r="Y25" i="11"/>
  <c r="Y24" i="11"/>
  <c r="Y21" i="11"/>
  <c r="Y19" i="11"/>
  <c r="X25" i="11"/>
  <c r="W19" i="11"/>
  <c r="X18" i="11"/>
  <c r="AD22" i="11"/>
  <c r="AA26" i="11"/>
  <c r="U21" i="11"/>
  <c r="AD24" i="11"/>
  <c r="T22" i="11"/>
  <c r="S23" i="11"/>
  <c r="Y14" i="11"/>
  <c r="Y12" i="11"/>
  <c r="X14" i="11"/>
  <c r="T11" i="11"/>
  <c r="AD6" i="11"/>
  <c r="AC10" i="11"/>
  <c r="AC9" i="11"/>
  <c r="X40" i="11"/>
  <c r="Y40" i="11"/>
  <c r="Z40" i="11"/>
  <c r="X24" i="11"/>
  <c r="X11" i="11"/>
  <c r="AB40" i="11"/>
  <c r="W27" i="11"/>
  <c r="W23" i="11"/>
  <c r="W21" i="11"/>
  <c r="W17" i="11"/>
  <c r="W16" i="11"/>
  <c r="W15" i="11"/>
  <c r="W14" i="11"/>
  <c r="W12" i="11"/>
  <c r="X10" i="11"/>
  <c r="X9" i="11"/>
  <c r="X8" i="11"/>
  <c r="X6" i="11"/>
  <c r="X4" i="11"/>
  <c r="X20" i="11"/>
  <c r="S18" i="11"/>
  <c r="W11" i="11"/>
  <c r="AD12" i="11"/>
  <c r="AD25" i="11"/>
  <c r="V25" i="11"/>
  <c r="V24" i="11"/>
  <c r="V23" i="11"/>
  <c r="V22" i="11"/>
  <c r="V21" i="11"/>
  <c r="V19" i="11"/>
  <c r="V18" i="11"/>
  <c r="V16" i="11"/>
  <c r="V12" i="11"/>
  <c r="W10" i="11"/>
  <c r="W8" i="11"/>
  <c r="Y15" i="11"/>
  <c r="AD14" i="11"/>
  <c r="AD27" i="11"/>
  <c r="U25" i="11"/>
  <c r="U23" i="11"/>
  <c r="U22" i="11"/>
  <c r="U19" i="11"/>
  <c r="U17" i="11"/>
  <c r="U15" i="11"/>
  <c r="U12" i="11"/>
  <c r="V10" i="11"/>
  <c r="V9" i="11"/>
  <c r="V8" i="11"/>
  <c r="V6" i="11"/>
  <c r="V4" i="11"/>
  <c r="AE16" i="11"/>
  <c r="AA40" i="11"/>
  <c r="X27" i="11"/>
  <c r="X16" i="11"/>
  <c r="AE23" i="11"/>
  <c r="S40" i="11"/>
  <c r="T27" i="11"/>
  <c r="T24" i="11"/>
  <c r="T23" i="11"/>
  <c r="T20" i="11"/>
  <c r="T19" i="11"/>
  <c r="T18" i="11"/>
  <c r="T14" i="11"/>
  <c r="T12" i="11"/>
  <c r="U10" i="11"/>
  <c r="U9" i="11"/>
  <c r="U4" i="11"/>
  <c r="Z15" i="11"/>
  <c r="X22" i="11"/>
  <c r="X19" i="11"/>
  <c r="Z11" i="11"/>
  <c r="AD16" i="11"/>
  <c r="S27" i="11"/>
  <c r="S25" i="11"/>
  <c r="S21" i="11"/>
  <c r="S19" i="11"/>
  <c r="S17" i="11"/>
  <c r="S16" i="11"/>
  <c r="S15" i="11"/>
  <c r="S14" i="11"/>
  <c r="S12" i="11"/>
  <c r="T10" i="11"/>
  <c r="T5" i="11"/>
  <c r="AE28" i="11"/>
  <c r="AD5" i="11"/>
  <c r="W40" i="11"/>
  <c r="AB27" i="11"/>
  <c r="AB24" i="11"/>
  <c r="AB22" i="11"/>
  <c r="AB20" i="11"/>
  <c r="AB18" i="11"/>
  <c r="AB17" i="11"/>
  <c r="AB16" i="11"/>
  <c r="AB15" i="11"/>
  <c r="AB14" i="11"/>
  <c r="AC8" i="11"/>
  <c r="AC5" i="11"/>
  <c r="AC4" i="11"/>
  <c r="Z27" i="11"/>
  <c r="AC20" i="11"/>
  <c r="V14" i="11"/>
  <c r="AD18" i="11"/>
  <c r="V40" i="11"/>
  <c r="AC27" i="11"/>
  <c r="AC23" i="11"/>
  <c r="AC21" i="11"/>
  <c r="AC15" i="11"/>
  <c r="AC14" i="11"/>
  <c r="Z9" i="11"/>
  <c r="S4" i="11"/>
  <c r="V20" i="11"/>
  <c r="AE10" i="11"/>
  <c r="T4" i="11"/>
  <c r="AD20" i="11"/>
  <c r="AA27" i="11"/>
  <c r="AA25" i="11"/>
  <c r="AA24" i="11"/>
  <c r="AA23" i="11"/>
  <c r="AA22" i="11"/>
  <c r="AA21" i="11"/>
  <c r="AA20" i="11"/>
  <c r="AA19" i="11"/>
  <c r="AA18" i="11"/>
  <c r="AA17" i="11"/>
  <c r="AA16" i="11"/>
  <c r="AB9" i="11"/>
  <c r="AB6" i="11"/>
  <c r="AB5" i="11"/>
  <c r="AC17" i="11"/>
  <c r="S5" i="11"/>
  <c r="V27" i="11"/>
  <c r="S11" i="11"/>
  <c r="AD8" i="11"/>
  <c r="Z25" i="11"/>
  <c r="Z24" i="11"/>
  <c r="Z22" i="11"/>
  <c r="Z21" i="11"/>
  <c r="Z20" i="11"/>
  <c r="Z19" i="11"/>
  <c r="Z18" i="11"/>
  <c r="Z14" i="11"/>
  <c r="AA10" i="11"/>
  <c r="AA8" i="11"/>
  <c r="AA6" i="11"/>
  <c r="AA5" i="11"/>
  <c r="AA4" i="11"/>
  <c r="AE18" i="11"/>
  <c r="AC26" i="11"/>
  <c r="S26" i="11"/>
  <c r="T26" i="11"/>
  <c r="U26" i="11"/>
  <c r="V26" i="11"/>
  <c r="W26" i="11"/>
  <c r="Y26" i="11"/>
  <c r="Z26" i="11"/>
  <c r="AB26" i="11"/>
  <c r="W47" i="11"/>
  <c r="AC34" i="11"/>
  <c r="AE32" i="11"/>
  <c r="S32" i="11"/>
  <c r="T31" i="11"/>
  <c r="AB34" i="11"/>
  <c r="AC33" i="11"/>
  <c r="AE31" i="11"/>
  <c r="S31" i="11"/>
  <c r="T40" i="11"/>
  <c r="Z34" i="11"/>
  <c r="AA33" i="11"/>
  <c r="AB32" i="11"/>
  <c r="AC31" i="11"/>
  <c r="W34" i="11"/>
  <c r="AC47" i="11"/>
  <c r="U27" i="11"/>
  <c r="W25" i="11"/>
  <c r="Y23" i="11"/>
  <c r="AC19" i="11"/>
  <c r="AE17" i="11"/>
  <c r="W24" i="11"/>
  <c r="X23" i="11"/>
  <c r="Y22" i="11"/>
  <c r="AB19" i="11"/>
  <c r="AC18" i="11"/>
  <c r="AE26" i="11"/>
  <c r="T25" i="11"/>
  <c r="W22" i="11"/>
  <c r="AE25" i="11"/>
  <c r="U24" i="11"/>
  <c r="X21" i="11"/>
  <c r="Y20" i="11"/>
  <c r="AE24" i="11"/>
  <c r="S24" i="11"/>
  <c r="W20" i="11"/>
  <c r="Y18" i="11"/>
  <c r="Z17" i="11"/>
  <c r="AE21" i="11"/>
  <c r="AD23" i="11"/>
  <c r="AE22" i="11"/>
  <c r="S22" i="11"/>
  <c r="T21" i="11"/>
  <c r="U20" i="11"/>
  <c r="W18" i="11"/>
  <c r="X17" i="11"/>
  <c r="AC22" i="11"/>
  <c r="AE20" i="11"/>
  <c r="Y47" i="11"/>
  <c r="AB47" i="11"/>
  <c r="AE47" i="11"/>
  <c r="T47" i="11"/>
  <c r="V47" i="11"/>
  <c r="S47" i="11"/>
  <c r="X47" i="11"/>
  <c r="Z47" i="11"/>
  <c r="AA47" i="11"/>
  <c r="AA11" i="11"/>
  <c r="AE12" i="11"/>
  <c r="Z6" i="11"/>
  <c r="AE11" i="11"/>
  <c r="AC12" i="11"/>
  <c r="AB12" i="11"/>
  <c r="W5" i="11"/>
  <c r="Z12" i="11"/>
  <c r="T6" i="11"/>
  <c r="U5" i="11"/>
  <c r="AE6" i="11"/>
  <c r="AA12" i="11"/>
  <c r="U14" i="11"/>
  <c r="Y10" i="11"/>
  <c r="AC6" i="11"/>
  <c r="AE4" i="11"/>
  <c r="AE5" i="11"/>
  <c r="V11" i="11"/>
  <c r="V3" i="11"/>
  <c r="AB3" i="11"/>
  <c r="AE3" i="11"/>
  <c r="AB11" i="11"/>
  <c r="AD3" i="11"/>
  <c r="AD47" i="11"/>
  <c r="U47" i="11"/>
  <c r="T13" i="11"/>
  <c r="AC3" i="11"/>
  <c r="AA3" i="11"/>
  <c r="AC11" i="11"/>
  <c r="Z3" i="11"/>
  <c r="Y3" i="11"/>
  <c r="U3" i="11"/>
  <c r="X3" i="11"/>
  <c r="S3" i="11"/>
  <c r="T3" i="11"/>
  <c r="W3" i="11"/>
  <c r="S7" i="11"/>
  <c r="AD40" i="11"/>
  <c r="U40" i="11"/>
  <c r="U11" i="11"/>
  <c r="AD26" i="11"/>
  <c r="Z7" i="11"/>
  <c r="V6" i="13" l="1"/>
  <c r="W6" i="13"/>
  <c r="X6" i="13"/>
  <c r="Y6" i="13"/>
  <c r="R6" i="13"/>
  <c r="S19" i="13"/>
  <c r="X19" i="13"/>
  <c r="T19" i="13"/>
  <c r="U19" i="13"/>
  <c r="Z19" i="13"/>
  <c r="AC19" i="13"/>
  <c r="W19" i="13"/>
  <c r="R19" i="13"/>
  <c r="Y19" i="13"/>
  <c r="AA19" i="13"/>
  <c r="AB19" i="13"/>
  <c r="AC6" i="13"/>
  <c r="S6" i="13"/>
  <c r="AA6" i="13"/>
  <c r="S13" i="11"/>
  <c r="W13" i="11"/>
  <c r="Z13" i="11"/>
  <c r="Y13" i="11"/>
  <c r="AA13" i="11"/>
  <c r="AB13" i="11"/>
  <c r="AE13" i="11"/>
  <c r="AC13" i="11"/>
  <c r="AE7" i="11"/>
  <c r="U7" i="11"/>
  <c r="V7" i="11"/>
  <c r="AC7" i="11"/>
  <c r="AA7" i="11"/>
  <c r="AB7" i="11"/>
  <c r="AD7" i="11"/>
  <c r="T7" i="11"/>
  <c r="U13" i="11"/>
  <c r="X7" i="11"/>
  <c r="AD13" i="11"/>
  <c r="V13" i="11"/>
  <c r="Y7" i="11"/>
  <c r="W7" i="11"/>
  <c r="X13" i="11"/>
  <c r="AD11" i="11"/>
</calcChain>
</file>

<file path=xl/sharedStrings.xml><?xml version="1.0" encoding="utf-8"?>
<sst xmlns="http://schemas.openxmlformats.org/spreadsheetml/2006/main" count="537" uniqueCount="261">
  <si>
    <t>Indicators</t>
  </si>
  <si>
    <t>May</t>
  </si>
  <si>
    <t>Period \ HS</t>
  </si>
  <si>
    <t>Chemicals &amp; Rubber Products</t>
  </si>
  <si>
    <t>Food Beverages &amp; Tobacco</t>
  </si>
  <si>
    <t>Fuel</t>
  </si>
  <si>
    <t>Furniture</t>
  </si>
  <si>
    <t>Machinery &amp; Electrical Equipment</t>
  </si>
  <si>
    <t>Metal &amp; Metal Products</t>
  </si>
  <si>
    <t>Textiles Imports</t>
  </si>
  <si>
    <t>Vehicles &amp; Transport Equipment</t>
  </si>
  <si>
    <t>Wood &amp; Paper Products</t>
  </si>
  <si>
    <t>Coal</t>
  </si>
  <si>
    <t>Iron &amp; Steel Products</t>
  </si>
  <si>
    <t>Meat &amp; Meat Products</t>
  </si>
  <si>
    <t>Plastic &amp; Plastic Products</t>
  </si>
  <si>
    <t>Period</t>
  </si>
  <si>
    <t>Tlokweng Gate</t>
  </si>
  <si>
    <t>Martins Drift</t>
  </si>
  <si>
    <t>Kazungula Bridge</t>
  </si>
  <si>
    <t>Pioneer Gate</t>
  </si>
  <si>
    <t>As at March 2026 Digest (P Million)</t>
  </si>
  <si>
    <t>Difference (P Million)</t>
  </si>
  <si>
    <t>Difference as %</t>
  </si>
  <si>
    <t>Imports (CIF)</t>
  </si>
  <si>
    <t>Total Exports</t>
  </si>
  <si>
    <t>Trade Balance</t>
  </si>
  <si>
    <t>Table A: Data Revision: March 2026 (Million Pula)</t>
  </si>
  <si>
    <t>As at April 2026 Digest (P Million)</t>
  </si>
  <si>
    <t>Mar_2026</t>
  </si>
  <si>
    <t>Period\ FlowType</t>
  </si>
  <si>
    <t>Imports CIF</t>
  </si>
  <si>
    <t>Imports FOB</t>
  </si>
  <si>
    <t>Freight</t>
  </si>
  <si>
    <t>Insurance</t>
  </si>
  <si>
    <t>Domestic Exports</t>
  </si>
  <si>
    <t>Re-Exports</t>
  </si>
  <si>
    <t>Jan_2025</t>
  </si>
  <si>
    <t>Feb</t>
  </si>
  <si>
    <t>Mar</t>
  </si>
  <si>
    <t>Q1</t>
  </si>
  <si>
    <t>Apr</t>
  </si>
  <si>
    <t>Jun</t>
  </si>
  <si>
    <t>Q2</t>
  </si>
  <si>
    <t>Jul</t>
  </si>
  <si>
    <t>Aug</t>
  </si>
  <si>
    <t>Sep</t>
  </si>
  <si>
    <t>Q3</t>
  </si>
  <si>
    <t>Oct</t>
  </si>
  <si>
    <t>Nov</t>
  </si>
  <si>
    <t>Dec</t>
  </si>
  <si>
    <t>Q4</t>
  </si>
  <si>
    <t>Total_2025</t>
  </si>
  <si>
    <t>Jan_2026</t>
  </si>
  <si>
    <t>Diamonds</t>
  </si>
  <si>
    <t>Salt Ores &amp; Related Products</t>
  </si>
  <si>
    <t>Textiles &amp; Footwear</t>
  </si>
  <si>
    <t>Other Goods</t>
  </si>
  <si>
    <t>Total Goods</t>
  </si>
  <si>
    <t>Copper</t>
  </si>
  <si>
    <t>Live Cattle</t>
  </si>
  <si>
    <t>Salt &amp; Soda Ash</t>
  </si>
  <si>
    <t>Textiles</t>
  </si>
  <si>
    <t>Change</t>
  </si>
  <si>
    <t>% Change</t>
  </si>
  <si>
    <t>% Contribution</t>
  </si>
  <si>
    <t>Apr_2026</t>
  </si>
  <si>
    <t>Flow Type</t>
  </si>
  <si>
    <t>Imports</t>
  </si>
  <si>
    <t>Total</t>
  </si>
  <si>
    <t>Aeroplanes and other aircraft, of an unladen mass exceeding 2 000 kg but not exceeding 15 000 kg</t>
  </si>
  <si>
    <t>Distillate fuel, as defined in Additional Note 1(g)</t>
  </si>
  <si>
    <t>Petrol, as defined in Additional Note 1(b)</t>
  </si>
  <si>
    <t>Other Static converters</t>
  </si>
  <si>
    <t>Other</t>
  </si>
  <si>
    <t>Electrical energy</t>
  </si>
  <si>
    <t>Other medicaments consisting of mixed or unmixed products for therapeutic or prophylactic uses</t>
  </si>
  <si>
    <t>Other Portland cement</t>
  </si>
  <si>
    <t>Other Structures and parts of structures</t>
  </si>
  <si>
    <t>Other (of Wheat (excluding durum wheat) and Meslin )</t>
  </si>
  <si>
    <t>Semi-milled or wholly milled rice, whether or not polished or glazed</t>
  </si>
  <si>
    <t>Other Beer made from malt</t>
  </si>
  <si>
    <t>Of a vehicle mass exceeding 1 600 kg</t>
  </si>
  <si>
    <t>Poly(vinyl chloride), not mixed with any other substances</t>
  </si>
  <si>
    <t>Parts for boring or sinking machinery of subheading 8430.41 or 8430.49</t>
  </si>
  <si>
    <t>Self-propelled</t>
  </si>
  <si>
    <t>Designed for use when carried in the hand or on the person</t>
  </si>
  <si>
    <t>Other clothing accessories</t>
  </si>
  <si>
    <t>Other (Maize (Corn))</t>
  </si>
  <si>
    <t>Other Butanes, Liquefied</t>
  </si>
  <si>
    <t>Aviation spirit, as defined in Additional Note 1(a)</t>
  </si>
  <si>
    <t>Aviation kerosene, as defined in Additional Note 1(d)</t>
  </si>
  <si>
    <t>Ammonium nitrate, whether or not in aqueous solution</t>
  </si>
  <si>
    <t>Insulating fittings of plastics</t>
  </si>
  <si>
    <t>Other pasta</t>
  </si>
  <si>
    <t>Sardines (pilchards) (SARDINOPS SPP.), in airtight metal containers for human consumption</t>
  </si>
  <si>
    <t>Other fans</t>
  </si>
  <si>
    <t>Other articles of plastics and articles of other materials of headings .39.01 to 39.14</t>
  </si>
  <si>
    <t>Machinery with a 360 degrees revolving superstructure</t>
  </si>
  <si>
    <t>Other mayonnaise</t>
  </si>
  <si>
    <t>Pallets, box pallets and other load boards</t>
  </si>
  <si>
    <t>Other engines</t>
  </si>
  <si>
    <t>Vaccines for veterinary medicine</t>
  </si>
  <si>
    <t>Other Cigarettes containing tobacco</t>
  </si>
  <si>
    <t>Other footwear</t>
  </si>
  <si>
    <t>Graders and levellers</t>
  </si>
  <si>
    <t>Ignition wiring sets and other wiring sets of a kind used in vehicles, aircraft or ships</t>
  </si>
  <si>
    <t>Other lead-acid, of a kind used for starting piston engines</t>
  </si>
  <si>
    <t>Household furniture and other household effects, new or used</t>
  </si>
  <si>
    <t>Other blankets and travelling rugs</t>
  </si>
  <si>
    <t>Other Toilet linen and kitchen linen, of terry towelling or similar terry fabrics, of cotton</t>
  </si>
  <si>
    <t>Tubes, pipes and hoses, rigid, Of polymers of vinyl chloride</t>
  </si>
  <si>
    <t>Other machinery, self-propelled</t>
  </si>
  <si>
    <t>Other Salt, pure sodium chloride or sea water</t>
  </si>
  <si>
    <t>Other angles, shapes and sections, not further worked than hot-rolled, hot-drawn or extruded</t>
  </si>
  <si>
    <t>Reservoirs, tanks, vats and similar containers, of a capacity exceeding 300 li</t>
  </si>
  <si>
    <t>Salt and pure sodium chloride, sea water, Not for human consumption</t>
  </si>
  <si>
    <t>Track suits, Of cotton</t>
  </si>
  <si>
    <t>Other coal</t>
  </si>
  <si>
    <t>Other Floor coverings and wall or ceiling coverings, of plastics</t>
  </si>
  <si>
    <t>Exercise books</t>
  </si>
  <si>
    <t>Disodium carbonate</t>
  </si>
  <si>
    <t>Building blocks and bricks</t>
  </si>
  <si>
    <t>Copper ores and concentrates</t>
  </si>
  <si>
    <t>Colour, with a screen size not exceeding 3 m x 4 m</t>
  </si>
  <si>
    <t>Colour, with a screen size exceeding 3 m x 4 m</t>
  </si>
  <si>
    <t>Maize (Corn) Seed</t>
  </si>
  <si>
    <t>Sunflower-seed or safflower oil and fractions thereof,  Marketed and supplied for use in the process of cooking food</t>
  </si>
  <si>
    <t>Dried Maize (Corn) kernels or grains fit for human consumption, not further prepared or processed and notpackagedasseeds (excluding pop corn (ZEA MAYS EVERTA))</t>
  </si>
  <si>
    <t>Other, double-cab, of a vehicle mass not exceeding 2 000 kg or a G.V.M. not exceeding 3 500 kg, or of a mass notexceeding 1 600 kg or a G.V.M. not exceeding 3 500 kg per chassis fitted with a cab</t>
  </si>
  <si>
    <t>Other Beauty or make-up preparations and preparations for the care of the skin (other than medicaments), includingsunscreen or sun tan preparations</t>
  </si>
  <si>
    <t>New pneumatic tyres, of rubber, of a kind used on construction, mining or industrial handling vehicles andmachines,having a rim size of 91 cm or more</t>
  </si>
  <si>
    <t>Coniferous Wood sawn or chipped lengthwise,  sliced or peeled, whether or not planed, sanded or finger-jointed,ofathickness exceeding 6 mm, Of pine (Pinus spp.)</t>
  </si>
  <si>
    <t>Oil-cake and other solid residues, whether or not ground or in the form of pellets, resulting from the extractionofsoya-bean oil</t>
  </si>
  <si>
    <t>Other - Medicaments (excluding goods of heading 30.02, 30.05 or 30.06) consisting of two or more constituents whichhave been mixed together for therapeutic or prophylactic
uses, not put up in measured doses or in forms or packings for retail sal</t>
  </si>
  <si>
    <t>Rank</t>
  </si>
  <si>
    <t>HS Code</t>
  </si>
  <si>
    <t>Description</t>
  </si>
  <si>
    <t>BW Pula (Million)</t>
  </si>
  <si>
    <t>Contribution (%) Against Total Non-Diamonds Imports</t>
  </si>
  <si>
    <t>Contribution (%) Against Total Imports</t>
  </si>
  <si>
    <t>Top 50 Imported Non-Diamond Goods</t>
  </si>
  <si>
    <t>Other Non-Diamond Imports Goods</t>
  </si>
  <si>
    <t>Total Non-Diamond Imports</t>
  </si>
  <si>
    <t>Diamond Imports</t>
  </si>
  <si>
    <t>Total Imports</t>
  </si>
  <si>
    <t>Dried, whether or not salted but not smoked</t>
  </si>
  <si>
    <t>Bituminous coal</t>
  </si>
  <si>
    <t>Containing indentations, ribs, grooves or other deformations produced during the rolling process or twisted after rolling</t>
  </si>
  <si>
    <t>Other aluminium waste and scrap</t>
  </si>
  <si>
    <t>Contribution (%) Against Total Non-Diamonds Exports</t>
  </si>
  <si>
    <t>Contribution (%) Against Total Exports</t>
  </si>
  <si>
    <t>Total Non-Diamond Exports</t>
  </si>
  <si>
    <t>Top 50 Exported Non-Diamond Goods</t>
  </si>
  <si>
    <t>Other Non-Diamond Exports Goods</t>
  </si>
  <si>
    <t>Diamond Exports</t>
  </si>
  <si>
    <t>Mode of Transport</t>
  </si>
  <si>
    <t>Road Transport</t>
  </si>
  <si>
    <t>Air Transport</t>
  </si>
  <si>
    <t>Rail Transport</t>
  </si>
  <si>
    <t>Border Post</t>
  </si>
  <si>
    <t>Vehicles; other than railway or tramway rolling stock, and parts and accessories thereof</t>
  </si>
  <si>
    <t>Copper and articles thereof</t>
  </si>
  <si>
    <t>Nuclear reactors, boilers, machinery and mechanical appliances; parts thereof</t>
  </si>
  <si>
    <t>Tobacco and manufactured tobacco substitutes</t>
  </si>
  <si>
    <t>Iron or steel articles</t>
  </si>
  <si>
    <t>Plastics and articles thereof</t>
  </si>
  <si>
    <t>Cereals</t>
  </si>
  <si>
    <t>Salt; sulphur; earths, stone; plastering materials, lime and cement</t>
  </si>
  <si>
    <t>Fertilizers</t>
  </si>
  <si>
    <t>Ores, slag and ash</t>
  </si>
  <si>
    <t>Beverages, spirits and vinegar</t>
  </si>
  <si>
    <t>Iron and steel</t>
  </si>
  <si>
    <t>Essential oils and resinoids; perfumery, cosmetic or toilet preparations</t>
  </si>
  <si>
    <t>Mineral fuels, mineral oils and products of their distillation; bituminous substances; mineral waxes</t>
  </si>
  <si>
    <t>Inorganic chemicals; organic and inorganic compounds of precious metals; of rare earth metals, of radio-active elements and of isotopes</t>
  </si>
  <si>
    <t>Electrical machinery and equipment and parts thereof; sound recorders and reproducers; television image and sound recorders and reproducers, parts and accessories of such articles</t>
  </si>
  <si>
    <t>Chapter</t>
  </si>
  <si>
    <t>Partner \ HS</t>
  </si>
  <si>
    <t xml:space="preserve">Diamonds </t>
  </si>
  <si>
    <t>South Africa</t>
  </si>
  <si>
    <t>Namibia</t>
  </si>
  <si>
    <t>Lesotho</t>
  </si>
  <si>
    <t>SACU</t>
  </si>
  <si>
    <t>Mozambique</t>
  </si>
  <si>
    <t>Zambia</t>
  </si>
  <si>
    <t>Zimbabwe</t>
  </si>
  <si>
    <t>Other SADC</t>
  </si>
  <si>
    <t>SADC</t>
  </si>
  <si>
    <t>Other Africa</t>
  </si>
  <si>
    <t>Africa</t>
  </si>
  <si>
    <t>India</t>
  </si>
  <si>
    <t>China</t>
  </si>
  <si>
    <t>Japan</t>
  </si>
  <si>
    <t>Israel</t>
  </si>
  <si>
    <t>Thailand</t>
  </si>
  <si>
    <t>Oman</t>
  </si>
  <si>
    <t>UAE</t>
  </si>
  <si>
    <t>Viet Nam</t>
  </si>
  <si>
    <t>Cambodia</t>
  </si>
  <si>
    <t>Korea Republic</t>
  </si>
  <si>
    <t>Hong Kong</t>
  </si>
  <si>
    <t>Other Asia</t>
  </si>
  <si>
    <t>Asia</t>
  </si>
  <si>
    <t>Italy</t>
  </si>
  <si>
    <t>Sweden</t>
  </si>
  <si>
    <t>Germany</t>
  </si>
  <si>
    <t>Latvia</t>
  </si>
  <si>
    <t>Finland</t>
  </si>
  <si>
    <t>Hungary</t>
  </si>
  <si>
    <t>France</t>
  </si>
  <si>
    <t>Portugal</t>
  </si>
  <si>
    <t>Czech Republic</t>
  </si>
  <si>
    <t>Austria</t>
  </si>
  <si>
    <t>Poland</t>
  </si>
  <si>
    <t>Slovakia</t>
  </si>
  <si>
    <t>Other EU</t>
  </si>
  <si>
    <t>EU</t>
  </si>
  <si>
    <t>Canada</t>
  </si>
  <si>
    <t>USA</t>
  </si>
  <si>
    <t>Switzerland</t>
  </si>
  <si>
    <t>United Kingdom</t>
  </si>
  <si>
    <t>Brazil</t>
  </si>
  <si>
    <t>Rest of the World</t>
  </si>
  <si>
    <t xml:space="preserve">Copper </t>
  </si>
  <si>
    <t xml:space="preserve">Salt &amp; Soda Ash </t>
  </si>
  <si>
    <t>Belgium</t>
  </si>
  <si>
    <t>Australia</t>
  </si>
  <si>
    <t>Anguilla</t>
  </si>
  <si>
    <t>UK</t>
  </si>
  <si>
    <t xml:space="preserve">Mamuno </t>
  </si>
  <si>
    <t xml:space="preserve">Ramokgwebana </t>
  </si>
  <si>
    <t xml:space="preserve">Ngoma </t>
  </si>
  <si>
    <t>Eswatini</t>
  </si>
  <si>
    <t>Other mechanical shovels, excavators and shovel loaders</t>
  </si>
  <si>
    <t>Other, electric conductors, for a voltagenot exceeding 1000V</t>
  </si>
  <si>
    <t xml:space="preserve">Other parts suitable for use solely or principally with machinery of heading 84.26, 84.29 or 84.30 </t>
  </si>
  <si>
    <t>Other vehicles, with only spark-ignition internal combustion piston engine, of a cylinder capacity exceeding 1500 cc but not exceeding 3 000 cc:</t>
  </si>
  <si>
    <t>Other motor vehicles for the transport of goods dumpers designed for off-highway use</t>
  </si>
  <si>
    <t>Other parts and accessories of the motor vehicles</t>
  </si>
  <si>
    <t>Parts of machinery</t>
  </si>
  <si>
    <t xml:space="preserve">Other motor cars and other motor vehicles principally designed for the transport of persons of a cylinder capacity exceeding 1 000 cc but not exceeding 1 500 cc </t>
  </si>
  <si>
    <t>Other, Machines for the reception, conversion and transmission or regeneration of 
voice, images or other data, including switching and routing apparatus</t>
  </si>
  <si>
    <t xml:space="preserve">Other electric conductors, for a voltage not exceeding 1 000V fitted with connectors </t>
  </si>
  <si>
    <t>Other, other articles of iron or steel</t>
  </si>
  <si>
    <t>Other mixtures, of prepared binders for foundry moulds or cores; chemical products and preparations of the chemical or allied industries</t>
  </si>
  <si>
    <t>03057110</t>
  </si>
  <si>
    <t xml:space="preserve">Other electric conductors, for a voltage not exceeding 1000V fitted with connectors </t>
  </si>
  <si>
    <t>Other furniture of other materials, including cane, osier, bamboo or similar materials</t>
  </si>
  <si>
    <t>Other Dumpers designed for off-highway use of motor vehicles for the transport of goods</t>
  </si>
  <si>
    <t>Other semi-finished products or iron or non-alloy steel, containing by weight. less than 0,25 per cent of carbon</t>
  </si>
  <si>
    <t>Other refined copper</t>
  </si>
  <si>
    <t xml:space="preserve">Other parts suitable for use solely or principally with the of machinery of heading 84.26, 84.29 or 84.30 </t>
  </si>
  <si>
    <t xml:space="preserve">Other co-axial cable and other co-axial electric conductors </t>
  </si>
  <si>
    <t>Other, of a cylinder capacity exceeding 1500 cc but not exceeding 3 000 cc</t>
  </si>
  <si>
    <t>Other front-end shovel loaders</t>
  </si>
  <si>
    <t>Fittings (for example, joints,  elbows, flanges), of plastics</t>
  </si>
  <si>
    <t xml:space="preserve">Other parts and accessories of the motor vehicles of headings 87.01 to 87.05 </t>
  </si>
  <si>
    <t>Other vehicles, with only spark-ignition internal combustion piston engine of a cylinder capacity exceeding 1 000 cc but not exceeding 1 500 cc</t>
  </si>
  <si>
    <t>Other monitors</t>
  </si>
  <si>
    <t xml:space="preserve"> Other, tractors (other than tractors of heading 87.09) of an engine power exceeding 37 kW but not exceeding 75 kW</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</si>
</sst>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0.0_);[Red]\(#,##0.0\)"/>
    <numFmt numFmtId="165" formatCode="#,##0.0"/>
    <numFmt numFmtId="166" formatCode="0.0"/>
    <numFmt numFmtId="167" formatCode="_(* #,##0_);_(* \(#,##0\);_(* &quot;-&quot;??_);_(@_)"/>
    <numFmt numFmtId="168" formatCode="#,##0.0_);\(#,##0.0\)"/>
    <numFmt numFmtId="169" formatCode="_(* #,##0.0_);_(* \(#,##0.0\);_(* &quot;-&quot;??_);_(@_)"/>
  </numFmts>
  <fonts count="5" x14ac:knownFonts="1">
    <font>
      <sz val="11"/>
      <color theme="1"/>
      <name val="Calibri"/>
      <family val="2"/>
      <scheme val="minor"/>
    </font>
    <font>
      <sz val="11"/>
      <color theme="1"/>
      <name val="Calibri"/>
      <family val="2"/>
      <scheme val="minor"/>
    </font>
    <font>
      <b/>
      <sz val="8"/>
      <color theme="1"/>
      <name val="Century Gothic"/>
      <family val="2"/>
    </font>
    <font>
      <sz val="8"/>
      <color theme="1"/>
      <name val="Century Gothic"/>
      <family val="2"/>
    </font>
    <font>
      <b/>
      <sz val="9"/>
      <color theme="1"/>
      <name val="Century Gothic"/>
      <family val="2"/>
    </font>
  </fonts>
  <fills count="2">
    <fill>
      <patternFill patternType="none"/>
    </fill>
    <fill>
      <patternFill patternType="gray125"/>
    </fill>
  </fills>
  <borders count="11">
    <border>
      <left/>
      <right/>
      <top/>
      <bottom/>
      <diagonal/>
    </border>
    <border>
      <left style="thin">
        <color auto="1"/>
      </left>
      <right style="thin">
        <color indexed="64"/>
      </right>
      <top style="thin">
        <color auto="1"/>
      </top>
      <bottom style="thin">
        <color indexed="64"/>
      </bottom>
      <diagonal/>
    </border>
    <border>
      <left/>
      <right/>
      <top style="thin">
        <color auto="1"/>
      </top>
      <bottom style="thin">
        <color auto="1"/>
      </bottom>
      <diagonal/>
    </border>
    <border>
      <left/>
      <right/>
      <top/>
      <bottom style="thin">
        <color indexed="64"/>
      </bottom>
      <diagonal/>
    </border>
    <border>
      <left/>
      <right/>
      <top style="thin">
        <color indexed="64"/>
      </top>
      <bottom/>
      <diagonal/>
    </border>
    <border>
      <left/>
      <right style="thin">
        <color auto="1"/>
      </right>
      <top style="thin">
        <color auto="1"/>
      </top>
      <bottom/>
      <diagonal/>
    </border>
    <border>
      <left style="thin">
        <color auto="1"/>
      </left>
      <right/>
      <top style="thin">
        <color indexed="64"/>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bottom/>
      <diagonal/>
    </border>
    <border>
      <left style="thin">
        <color auto="1"/>
      </left>
      <right/>
      <top/>
      <bottom/>
      <diagonal/>
    </border>
  </borders>
  <cellStyleXfs count="2">
    <xf numFmtId="0" fontId="0" fillId="0" borderId="0"/>
    <xf numFmtId="43" fontId="1" fillId="0" borderId="0" applyFont="0" applyFill="0" applyBorder="0" applyAlignment="0" applyProtection="0"/>
  </cellStyleXfs>
  <cellXfs count="79">
    <xf numFmtId="0" fontId="0" fillId="0" borderId="0" xfId="0"/>
    <xf numFmtId="0" fontId="0" fillId="0" borderId="0" xfId="0"/>
    <xf numFmtId="0" fontId="2" fillId="0" borderId="0" xfId="0" applyFont="1"/>
    <xf numFmtId="0" fontId="3" fillId="0" borderId="0" xfId="0" applyFont="1"/>
    <xf numFmtId="0" fontId="2" fillId="0" borderId="1" xfId="0" applyFont="1" applyBorder="1" applyAlignment="1">
      <alignment wrapText="1"/>
    </xf>
    <xf numFmtId="0" fontId="2" fillId="0" borderId="1" xfId="0" applyFont="1" applyBorder="1" applyAlignment="1"/>
    <xf numFmtId="0" fontId="2" fillId="0" borderId="1" xfId="0" applyFont="1" applyBorder="1" applyAlignment="1">
      <alignment textRotation="90" wrapText="1"/>
    </xf>
    <xf numFmtId="164" fontId="3" fillId="0" borderId="1" xfId="0" applyNumberFormat="1" applyFont="1" applyBorder="1"/>
    <xf numFmtId="164" fontId="3" fillId="0" borderId="1" xfId="0" applyNumberFormat="1" applyFont="1" applyBorder="1" applyAlignment="1">
      <alignment horizontal="right"/>
    </xf>
    <xf numFmtId="0" fontId="2" fillId="0" borderId="1" xfId="0" applyFont="1" applyBorder="1" applyAlignment="1">
      <alignment horizontal="center" wrapText="1"/>
    </xf>
    <xf numFmtId="0" fontId="3" fillId="0" borderId="1" xfId="0" applyFont="1" applyBorder="1"/>
    <xf numFmtId="0" fontId="2" fillId="0" borderId="2" xfId="0" applyFont="1" applyBorder="1" applyAlignment="1">
      <alignment wrapText="1"/>
    </xf>
    <xf numFmtId="164" fontId="2" fillId="0" borderId="2" xfId="0" applyNumberFormat="1" applyFont="1" applyBorder="1" applyAlignment="1">
      <alignment horizontal="right" wrapText="1"/>
    </xf>
    <xf numFmtId="0" fontId="2" fillId="0" borderId="2" xfId="0" applyFont="1" applyBorder="1"/>
    <xf numFmtId="0" fontId="3" fillId="0" borderId="0" xfId="0" applyFont="1" applyBorder="1"/>
    <xf numFmtId="0" fontId="3" fillId="0" borderId="2" xfId="0" applyFont="1" applyBorder="1"/>
    <xf numFmtId="164" fontId="3" fillId="0" borderId="0" xfId="0" applyNumberFormat="1" applyFont="1"/>
    <xf numFmtId="164" fontId="2" fillId="0" borderId="2" xfId="0" applyNumberFormat="1" applyFont="1" applyBorder="1"/>
    <xf numFmtId="164" fontId="3" fillId="0" borderId="2" xfId="0" applyNumberFormat="1" applyFont="1" applyBorder="1"/>
    <xf numFmtId="0" fontId="2" fillId="0" borderId="2" xfId="0" applyFont="1" applyBorder="1" applyAlignment="1">
      <alignment horizontal="right" textRotation="90" wrapText="1"/>
    </xf>
    <xf numFmtId="165" fontId="3" fillId="0" borderId="0" xfId="0" applyNumberFormat="1" applyFont="1"/>
    <xf numFmtId="165" fontId="2" fillId="0" borderId="2" xfId="0" applyNumberFormat="1" applyFont="1" applyBorder="1"/>
    <xf numFmtId="165" fontId="3" fillId="0" borderId="2" xfId="0" applyNumberFormat="1" applyFont="1" applyBorder="1"/>
    <xf numFmtId="0" fontId="2" fillId="0" borderId="4" xfId="0" applyFont="1" applyBorder="1"/>
    <xf numFmtId="0" fontId="2" fillId="0" borderId="3" xfId="0" applyFont="1" applyBorder="1"/>
    <xf numFmtId="164" fontId="3" fillId="0" borderId="3" xfId="0" applyNumberFormat="1" applyFont="1" applyBorder="1"/>
    <xf numFmtId="0" fontId="2" fillId="0" borderId="4" xfId="0" applyFont="1" applyBorder="1" applyAlignment="1">
      <alignment horizontal="left"/>
    </xf>
    <xf numFmtId="166" fontId="3" fillId="0" borderId="4" xfId="0" applyNumberFormat="1" applyFont="1" applyBorder="1"/>
    <xf numFmtId="0" fontId="2" fillId="0" borderId="0" xfId="0" applyFont="1" applyBorder="1"/>
    <xf numFmtId="166" fontId="3" fillId="0" borderId="0" xfId="0" applyNumberFormat="1" applyFont="1" applyBorder="1"/>
    <xf numFmtId="166" fontId="3" fillId="0" borderId="3" xfId="0" applyNumberFormat="1" applyFont="1" applyBorder="1"/>
    <xf numFmtId="0" fontId="2" fillId="0" borderId="8" xfId="0" applyFont="1" applyBorder="1" applyAlignment="1">
      <alignment textRotation="90" wrapText="1"/>
    </xf>
    <xf numFmtId="0" fontId="2" fillId="0" borderId="2" xfId="0" applyFont="1" applyBorder="1" applyAlignment="1">
      <alignment textRotation="90" wrapText="1"/>
    </xf>
    <xf numFmtId="0" fontId="2" fillId="0" borderId="7" xfId="0" applyFont="1" applyBorder="1" applyAlignment="1">
      <alignment textRotation="90" wrapText="1"/>
    </xf>
    <xf numFmtId="165" fontId="3" fillId="0" borderId="10" xfId="0" applyNumberFormat="1" applyFont="1" applyBorder="1"/>
    <xf numFmtId="165" fontId="3" fillId="0" borderId="0" xfId="0" applyNumberFormat="1" applyFont="1" applyBorder="1"/>
    <xf numFmtId="165" fontId="3" fillId="0" borderId="9" xfId="0" applyNumberFormat="1" applyFont="1" applyBorder="1"/>
    <xf numFmtId="165" fontId="3" fillId="0" borderId="8" xfId="0" applyNumberFormat="1" applyFont="1" applyBorder="1"/>
    <xf numFmtId="165" fontId="3" fillId="0" borderId="7" xfId="0" applyNumberFormat="1" applyFont="1" applyBorder="1"/>
    <xf numFmtId="165" fontId="2" fillId="0" borderId="8" xfId="0" applyNumberFormat="1" applyFont="1" applyBorder="1"/>
    <xf numFmtId="165" fontId="2" fillId="0" borderId="7" xfId="0" applyNumberFormat="1" applyFont="1" applyBorder="1"/>
    <xf numFmtId="0" fontId="3" fillId="0" borderId="0" xfId="0" applyFont="1" applyAlignment="1">
      <alignment wrapText="1"/>
    </xf>
    <xf numFmtId="0" fontId="3" fillId="0" borderId="1" xfId="0" applyFont="1" applyBorder="1" applyAlignment="1">
      <alignment horizontal="center"/>
    </xf>
    <xf numFmtId="0" fontId="3" fillId="0" borderId="1" xfId="0" applyFont="1" applyBorder="1" applyAlignment="1">
      <alignment wrapText="1"/>
    </xf>
    <xf numFmtId="165" fontId="3" fillId="0" borderId="1" xfId="0" applyNumberFormat="1" applyFont="1" applyBorder="1"/>
    <xf numFmtId="167" fontId="2" fillId="0" borderId="1" xfId="1" applyNumberFormat="1" applyFont="1" applyBorder="1" applyAlignment="1">
      <alignment horizontal="right" textRotation="90" wrapText="1"/>
    </xf>
    <xf numFmtId="166" fontId="2" fillId="0" borderId="1" xfId="0" applyNumberFormat="1" applyFont="1" applyBorder="1" applyAlignment="1">
      <alignment horizontal="right" textRotation="90" wrapText="1"/>
    </xf>
    <xf numFmtId="167" fontId="3" fillId="0" borderId="1" xfId="1" applyNumberFormat="1" applyFont="1" applyBorder="1" applyAlignment="1">
      <alignment horizontal="center"/>
    </xf>
    <xf numFmtId="168" fontId="2" fillId="0" borderId="1" xfId="1" applyNumberFormat="1" applyFont="1" applyBorder="1"/>
    <xf numFmtId="169" fontId="3" fillId="0" borderId="0" xfId="1" applyNumberFormat="1" applyFont="1"/>
    <xf numFmtId="167" fontId="3" fillId="0" borderId="0" xfId="1" applyNumberFormat="1" applyFont="1"/>
    <xf numFmtId="165" fontId="2" fillId="0" borderId="1" xfId="0" applyNumberFormat="1" applyFont="1" applyBorder="1"/>
    <xf numFmtId="169" fontId="2" fillId="0" borderId="1" xfId="1" applyNumberFormat="1" applyFont="1" applyBorder="1" applyAlignment="1">
      <alignment horizontal="right" textRotation="90" wrapText="1"/>
    </xf>
    <xf numFmtId="0" fontId="2" fillId="0" borderId="1" xfId="0" applyFont="1" applyBorder="1" applyAlignment="1">
      <alignment horizontal="right" textRotation="90" wrapText="1"/>
    </xf>
    <xf numFmtId="0" fontId="3" fillId="0" borderId="1" xfId="0" applyFont="1" applyBorder="1" applyAlignment="1">
      <alignment horizontal="left"/>
    </xf>
    <xf numFmtId="0" fontId="3" fillId="0" borderId="1" xfId="0" applyFont="1" applyBorder="1" applyAlignment="1">
      <alignment horizontal="left" wrapText="1"/>
    </xf>
    <xf numFmtId="0" fontId="2" fillId="0" borderId="1" xfId="0" applyFont="1" applyBorder="1"/>
    <xf numFmtId="165" fontId="2" fillId="0" borderId="1" xfId="0" applyNumberFormat="1" applyFont="1" applyBorder="1" applyAlignment="1">
      <alignment horizontal="right" wrapText="1"/>
    </xf>
    <xf numFmtId="0" fontId="4" fillId="0" borderId="1" xfId="0" applyFont="1" applyBorder="1"/>
    <xf numFmtId="166" fontId="3" fillId="0" borderId="1" xfId="0" applyNumberFormat="1" applyFont="1" applyBorder="1"/>
    <xf numFmtId="166" fontId="2" fillId="0" borderId="1" xfId="0" applyNumberFormat="1" applyFont="1" applyBorder="1"/>
    <xf numFmtId="169" fontId="2" fillId="0" borderId="1" xfId="1" applyNumberFormat="1" applyFont="1" applyBorder="1"/>
    <xf numFmtId="166" fontId="3" fillId="0" borderId="0" xfId="0" applyNumberFormat="1" applyFont="1"/>
    <xf numFmtId="169" fontId="3" fillId="0" borderId="1" xfId="1" applyNumberFormat="1" applyFont="1" applyBorder="1"/>
    <xf numFmtId="0" fontId="3" fillId="0" borderId="1" xfId="0" quotePrefix="1" applyFont="1" applyBorder="1" applyAlignment="1">
      <alignment horizontal="right"/>
    </xf>
    <xf numFmtId="0" fontId="2" fillId="0" borderId="0" xfId="0" applyFont="1" applyAlignment="1">
      <alignment wrapText="1"/>
    </xf>
    <xf numFmtId="165" fontId="2" fillId="0" borderId="4" xfId="0" applyNumberFormat="1" applyFont="1" applyBorder="1"/>
    <xf numFmtId="166" fontId="2" fillId="0" borderId="2" xfId="0" applyNumberFormat="1" applyFont="1" applyBorder="1"/>
    <xf numFmtId="164" fontId="2" fillId="0" borderId="3" xfId="1" applyNumberFormat="1" applyFont="1" applyBorder="1"/>
    <xf numFmtId="0" fontId="3" fillId="0" borderId="1" xfId="0" applyFont="1" applyFill="1" applyBorder="1"/>
    <xf numFmtId="0" fontId="3" fillId="0" borderId="1" xfId="0" applyFont="1" applyFill="1" applyBorder="1" applyAlignment="1">
      <alignment wrapText="1"/>
    </xf>
    <xf numFmtId="43" fontId="3" fillId="0" borderId="0" xfId="1" applyFont="1"/>
    <xf numFmtId="0" fontId="2" fillId="0" borderId="1" xfId="0" applyFont="1" applyBorder="1" applyAlignment="1">
      <alignment horizontal="center" wrapText="1"/>
    </xf>
    <xf numFmtId="0" fontId="2" fillId="0" borderId="0" xfId="0" applyFont="1" applyBorder="1" applyAlignment="1">
      <alignment horizontal="left"/>
    </xf>
    <xf numFmtId="0" fontId="2" fillId="0" borderId="6"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165" fontId="2" fillId="0" borderId="8" xfId="0" applyNumberFormat="1" applyFont="1" applyBorder="1" applyAlignment="1">
      <alignment horizontal="center"/>
    </xf>
    <xf numFmtId="165" fontId="2" fillId="0" borderId="7" xfId="0" applyNumberFormat="1" applyFont="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6"/>
  <sheetViews>
    <sheetView tabSelected="1" workbookViewId="0">
      <selection activeCell="J17" sqref="J17"/>
    </sheetView>
  </sheetViews>
  <sheetFormatPr defaultColWidth="8.7265625" defaultRowHeight="11.5" x14ac:dyDescent="0.3"/>
  <cols>
    <col min="1" max="1" width="8.7265625" style="3"/>
    <col min="2" max="2" width="8.54296875" style="3" customWidth="1"/>
    <col min="3" max="3" width="8.1796875" style="3" customWidth="1"/>
    <col min="4" max="4" width="6.54296875" style="3" customWidth="1"/>
    <col min="5" max="5" width="7.26953125" style="3" bestFit="1" customWidth="1"/>
    <col min="6" max="6" width="6.81640625" style="3" bestFit="1" customWidth="1"/>
    <col min="7" max="7" width="8.26953125" style="3" customWidth="1"/>
    <col min="8" max="8" width="7.26953125" style="3" bestFit="1" customWidth="1"/>
    <col min="9" max="9" width="6.1796875" style="3" bestFit="1" customWidth="1"/>
    <col min="10" max="10" width="5.26953125" style="3" bestFit="1" customWidth="1"/>
    <col min="11" max="11" width="6.1796875" style="3" bestFit="1" customWidth="1"/>
    <col min="12" max="13" width="4.54296875" style="3" bestFit="1" customWidth="1"/>
    <col min="14" max="14" width="5.26953125" style="3" bestFit="1" customWidth="1"/>
    <col min="15" max="16384" width="8.7265625" style="3"/>
  </cols>
  <sheetData>
    <row r="2" spans="2:14" x14ac:dyDescent="0.3">
      <c r="B2" s="2" t="s">
        <v>27</v>
      </c>
      <c r="C2" s="2"/>
      <c r="D2" s="2"/>
      <c r="E2" s="2"/>
      <c r="F2" s="2"/>
      <c r="G2" s="2"/>
    </row>
    <row r="4" spans="2:14" ht="23.15" customHeight="1" x14ac:dyDescent="0.3">
      <c r="B4" s="4" t="s">
        <v>16</v>
      </c>
      <c r="C4" s="72" t="s">
        <v>21</v>
      </c>
      <c r="D4" s="72"/>
      <c r="E4" s="72"/>
      <c r="F4" s="72" t="s">
        <v>28</v>
      </c>
      <c r="G4" s="72"/>
      <c r="H4" s="72"/>
      <c r="I4" s="72" t="s">
        <v>22</v>
      </c>
      <c r="J4" s="72"/>
      <c r="K4" s="72"/>
      <c r="L4" s="72" t="s">
        <v>23</v>
      </c>
      <c r="M4" s="72"/>
      <c r="N4" s="72"/>
    </row>
    <row r="5" spans="2:14" ht="42" customHeight="1" x14ac:dyDescent="0.3">
      <c r="B5" s="5" t="s">
        <v>0</v>
      </c>
      <c r="C5" s="6" t="s">
        <v>24</v>
      </c>
      <c r="D5" s="6" t="s">
        <v>25</v>
      </c>
      <c r="E5" s="6" t="s">
        <v>26</v>
      </c>
      <c r="F5" s="6" t="s">
        <v>24</v>
      </c>
      <c r="G5" s="6" t="s">
        <v>25</v>
      </c>
      <c r="H5" s="6" t="s">
        <v>26</v>
      </c>
      <c r="I5" s="6" t="s">
        <v>24</v>
      </c>
      <c r="J5" s="6" t="s">
        <v>25</v>
      </c>
      <c r="K5" s="6" t="s">
        <v>26</v>
      </c>
      <c r="L5" s="6" t="s">
        <v>24</v>
      </c>
      <c r="M5" s="6" t="s">
        <v>25</v>
      </c>
      <c r="N5" s="6" t="s">
        <v>26</v>
      </c>
    </row>
    <row r="6" spans="2:14" x14ac:dyDescent="0.3">
      <c r="B6" s="7" t="s">
        <v>29</v>
      </c>
      <c r="C6" s="7">
        <v>5032.3477330059995</v>
      </c>
      <c r="D6" s="7">
        <v>3313.5151579200001</v>
      </c>
      <c r="E6" s="7">
        <v>-1718.8325750859995</v>
      </c>
      <c r="F6" s="7">
        <v>5288.6411696490004</v>
      </c>
      <c r="G6" s="7">
        <v>3941.8534090999997</v>
      </c>
      <c r="H6" s="7">
        <v>-1346.7877605490003</v>
      </c>
      <c r="I6" s="8">
        <f t="shared" ref="I6" si="0">F6-C6</f>
        <v>256.29343664300086</v>
      </c>
      <c r="J6" s="8">
        <f t="shared" ref="J6" si="1">G6-D6</f>
        <v>628.33825117999959</v>
      </c>
      <c r="K6" s="8">
        <f t="shared" ref="K6" si="2">H6-E6</f>
        <v>372.04481453699918</v>
      </c>
      <c r="L6" s="8">
        <f t="shared" ref="L6:N6" si="3">(I6/C6)*100</f>
        <v>5.0929198505507038</v>
      </c>
      <c r="M6" s="8">
        <f t="shared" si="3"/>
        <v>18.962890502496681</v>
      </c>
      <c r="N6" s="8">
        <f t="shared" si="3"/>
        <v>-21.645203839494631</v>
      </c>
    </row>
  </sheetData>
  <mergeCells count="4">
    <mergeCell ref="C4:E4"/>
    <mergeCell ref="F4:H4"/>
    <mergeCell ref="I4:K4"/>
    <mergeCell ref="L4:N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election activeCell="H15" sqref="H15"/>
    </sheetView>
  </sheetViews>
  <sheetFormatPr defaultColWidth="8.7265625" defaultRowHeight="11.5" x14ac:dyDescent="0.3"/>
  <cols>
    <col min="1" max="1" width="8.7265625" style="3"/>
    <col min="2" max="2" width="13.26953125" style="3" customWidth="1"/>
    <col min="3" max="3" width="8.7265625" style="3"/>
    <col min="4" max="4" width="11" style="3" customWidth="1"/>
    <col min="5" max="5" width="8.7265625" style="3"/>
    <col min="6" max="6" width="11.26953125" style="3" customWidth="1"/>
    <col min="7" max="16384" width="8.7265625" style="3"/>
  </cols>
  <sheetData>
    <row r="1" spans="1:6" x14ac:dyDescent="0.3">
      <c r="B1" s="51" t="s">
        <v>67</v>
      </c>
      <c r="C1" s="77" t="s">
        <v>68</v>
      </c>
      <c r="D1" s="78"/>
      <c r="E1" s="77" t="s">
        <v>25</v>
      </c>
      <c r="F1" s="78"/>
    </row>
    <row r="2" spans="1:6" ht="21" x14ac:dyDescent="0.3">
      <c r="B2" s="51" t="s">
        <v>156</v>
      </c>
      <c r="C2" s="57" t="s">
        <v>138</v>
      </c>
      <c r="D2" s="57" t="s">
        <v>65</v>
      </c>
      <c r="E2" s="57" t="s">
        <v>138</v>
      </c>
      <c r="F2" s="57" t="s">
        <v>65</v>
      </c>
    </row>
    <row r="3" spans="1:6" x14ac:dyDescent="0.3">
      <c r="B3" s="44" t="s">
        <v>157</v>
      </c>
      <c r="C3" s="44">
        <v>5458.7886850880004</v>
      </c>
      <c r="D3" s="44">
        <v>66.414205047522728</v>
      </c>
      <c r="E3" s="44">
        <v>2322.1294341900002</v>
      </c>
      <c r="F3" s="44">
        <v>39.282198649278897</v>
      </c>
    </row>
    <row r="4" spans="1:6" x14ac:dyDescent="0.3">
      <c r="B4" s="10" t="s">
        <v>158</v>
      </c>
      <c r="C4" s="44">
        <v>1948.720098391</v>
      </c>
      <c r="D4" s="44">
        <v>23.709050425109496</v>
      </c>
      <c r="E4" s="44">
        <v>3543.8443459200003</v>
      </c>
      <c r="F4" s="44">
        <v>59.949284277132541</v>
      </c>
    </row>
    <row r="5" spans="1:6" x14ac:dyDescent="0.3">
      <c r="B5" s="10" t="s">
        <v>159</v>
      </c>
      <c r="C5" s="44">
        <v>811.80014475799999</v>
      </c>
      <c r="D5" s="44">
        <v>9.876744527379941</v>
      </c>
      <c r="E5" s="44">
        <v>45.43014848</v>
      </c>
      <c r="F5" s="44">
        <v>0.76851707358857624</v>
      </c>
    </row>
    <row r="6" spans="1:6" x14ac:dyDescent="0.3">
      <c r="B6" s="51" t="s">
        <v>69</v>
      </c>
      <c r="C6" s="51">
        <v>8219.3089282359997</v>
      </c>
      <c r="D6" s="51">
        <v>100</v>
      </c>
      <c r="E6" s="51">
        <v>5911.4039285899999</v>
      </c>
      <c r="F6" s="51">
        <v>100</v>
      </c>
    </row>
    <row r="9" spans="1:6" ht="14.5" x14ac:dyDescent="0.35">
      <c r="A9" s="1"/>
    </row>
    <row r="10" spans="1:6" ht="14.5" x14ac:dyDescent="0.35">
      <c r="A10" s="1"/>
    </row>
    <row r="11" spans="1:6" ht="14.5" x14ac:dyDescent="0.35">
      <c r="A11" s="1"/>
    </row>
    <row r="12" spans="1:6" ht="14.5" x14ac:dyDescent="0.35">
      <c r="A12" s="1"/>
    </row>
    <row r="13" spans="1:6" ht="14.5" x14ac:dyDescent="0.35">
      <c r="A13" s="1"/>
    </row>
    <row r="14" spans="1:6" ht="14.5" x14ac:dyDescent="0.35">
      <c r="A14" s="1"/>
    </row>
  </sheetData>
  <mergeCells count="2">
    <mergeCell ref="C1:D1"/>
    <mergeCell ref="E1:F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4"/>
  <sheetViews>
    <sheetView workbookViewId="0">
      <selection activeCell="F20" sqref="F20"/>
    </sheetView>
  </sheetViews>
  <sheetFormatPr defaultColWidth="8.7265625" defaultRowHeight="11.5" x14ac:dyDescent="0.3"/>
  <cols>
    <col min="1" max="1" width="8.7265625" style="3"/>
    <col min="2" max="2" width="21.26953125" style="3" bestFit="1" customWidth="1"/>
    <col min="3" max="3" width="12" style="3" bestFit="1" customWidth="1"/>
    <col min="4" max="4" width="9.453125" style="3" customWidth="1"/>
    <col min="5" max="16384" width="8.7265625" style="3"/>
  </cols>
  <sheetData>
    <row r="1" spans="2:4" ht="21" x14ac:dyDescent="0.3">
      <c r="B1" s="58" t="s">
        <v>160</v>
      </c>
      <c r="C1" s="57" t="s">
        <v>138</v>
      </c>
      <c r="D1" s="57" t="s">
        <v>65</v>
      </c>
    </row>
    <row r="2" spans="2:4" x14ac:dyDescent="0.3">
      <c r="B2" s="10" t="s">
        <v>232</v>
      </c>
      <c r="C2" s="63">
        <v>13385.385035520001</v>
      </c>
      <c r="D2" s="59">
        <v>33.295208860122571</v>
      </c>
    </row>
    <row r="3" spans="2:4" x14ac:dyDescent="0.3">
      <c r="B3" s="10" t="s">
        <v>18</v>
      </c>
      <c r="C3" s="63">
        <v>13310.728025875</v>
      </c>
      <c r="D3" s="59">
        <v>33.109504771491103</v>
      </c>
    </row>
    <row r="4" spans="2:4" x14ac:dyDescent="0.3">
      <c r="B4" s="10" t="s">
        <v>19</v>
      </c>
      <c r="C4" s="63">
        <v>9434.5370273299995</v>
      </c>
      <c r="D4" s="59">
        <v>23.467750833460354</v>
      </c>
    </row>
    <row r="5" spans="2:4" x14ac:dyDescent="0.3">
      <c r="B5" s="10" t="s">
        <v>230</v>
      </c>
      <c r="C5" s="63">
        <v>1675.8777660639998</v>
      </c>
      <c r="D5" s="59">
        <v>4.1686287019063561</v>
      </c>
    </row>
    <row r="6" spans="2:4" x14ac:dyDescent="0.3">
      <c r="B6" s="10" t="s">
        <v>17</v>
      </c>
      <c r="C6" s="63">
        <v>1349.2814506570001</v>
      </c>
      <c r="D6" s="59">
        <v>3.3562432153800748</v>
      </c>
    </row>
    <row r="7" spans="2:4" x14ac:dyDescent="0.3">
      <c r="B7" s="10" t="s">
        <v>231</v>
      </c>
      <c r="C7" s="63">
        <v>594.99352031500007</v>
      </c>
      <c r="D7" s="59">
        <v>1.4800047571838792</v>
      </c>
    </row>
    <row r="8" spans="2:4" x14ac:dyDescent="0.3">
      <c r="B8" s="10" t="s">
        <v>20</v>
      </c>
      <c r="C8" s="63">
        <v>198.101128625</v>
      </c>
      <c r="D8" s="59">
        <v>0.49276269868161798</v>
      </c>
    </row>
    <row r="9" spans="2:4" x14ac:dyDescent="0.3">
      <c r="B9" s="56" t="s">
        <v>74</v>
      </c>
      <c r="C9" s="61">
        <v>253.2317094980026</v>
      </c>
      <c r="D9" s="60">
        <v>0.62989616177405194</v>
      </c>
    </row>
    <row r="10" spans="2:4" x14ac:dyDescent="0.3">
      <c r="B10" s="56" t="s">
        <v>69</v>
      </c>
      <c r="C10" s="61">
        <v>40202.135663884001</v>
      </c>
      <c r="D10" s="60">
        <v>100</v>
      </c>
    </row>
    <row r="14" spans="2:4" s="2" customFormat="1" x14ac:dyDescent="0.3">
      <c r="B14" s="3"/>
      <c r="C14" s="3"/>
      <c r="D14" s="3"/>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9"/>
  <sheetViews>
    <sheetView workbookViewId="0">
      <selection activeCell="L10" sqref="L10"/>
    </sheetView>
  </sheetViews>
  <sheetFormatPr defaultColWidth="8.7265625" defaultRowHeight="11.5" x14ac:dyDescent="0.3"/>
  <cols>
    <col min="1" max="1" width="8.7265625" style="3"/>
    <col min="2" max="2" width="4.453125" style="3" bestFit="1" customWidth="1"/>
    <col min="3" max="3" width="6.54296875" style="3" bestFit="1" customWidth="1"/>
    <col min="4" max="4" width="65.81640625" style="41" customWidth="1"/>
    <col min="5" max="5" width="8.1796875" style="49" customWidth="1"/>
    <col min="6" max="6" width="5.81640625" style="49" customWidth="1"/>
    <col min="7" max="16384" width="8.7265625" style="3"/>
  </cols>
  <sheetData>
    <row r="1" spans="2:6" ht="70" x14ac:dyDescent="0.3">
      <c r="B1" s="9" t="s">
        <v>135</v>
      </c>
      <c r="C1" s="9" t="s">
        <v>177</v>
      </c>
      <c r="D1" s="4" t="s">
        <v>137</v>
      </c>
      <c r="E1" s="52" t="s">
        <v>138</v>
      </c>
      <c r="F1" s="52" t="s">
        <v>65</v>
      </c>
    </row>
    <row r="2" spans="2:6" x14ac:dyDescent="0.3">
      <c r="B2" s="42">
        <v>1</v>
      </c>
      <c r="C2" s="42">
        <v>87</v>
      </c>
      <c r="D2" s="43" t="s">
        <v>161</v>
      </c>
      <c r="E2" s="63">
        <v>14103.12725186</v>
      </c>
      <c r="F2" s="63">
        <v>35.080542411405617</v>
      </c>
    </row>
    <row r="3" spans="2:6" x14ac:dyDescent="0.3">
      <c r="B3" s="42">
        <v>2</v>
      </c>
      <c r="C3" s="42">
        <v>74</v>
      </c>
      <c r="D3" s="43" t="s">
        <v>162</v>
      </c>
      <c r="E3" s="63">
        <v>11013.76145523</v>
      </c>
      <c r="F3" s="63">
        <v>27.395961118364294</v>
      </c>
    </row>
    <row r="4" spans="2:6" ht="34.5" x14ac:dyDescent="0.3">
      <c r="B4" s="42">
        <v>3</v>
      </c>
      <c r="C4" s="42">
        <v>85</v>
      </c>
      <c r="D4" s="43" t="s">
        <v>176</v>
      </c>
      <c r="E4" s="63">
        <v>4182.7364218559997</v>
      </c>
      <c r="F4" s="63">
        <v>10.404264233189728</v>
      </c>
    </row>
    <row r="5" spans="2:6" ht="23" x14ac:dyDescent="0.3">
      <c r="B5" s="42">
        <v>4</v>
      </c>
      <c r="C5" s="42">
        <v>28</v>
      </c>
      <c r="D5" s="43" t="s">
        <v>175</v>
      </c>
      <c r="E5" s="63">
        <v>2915.2251359920001</v>
      </c>
      <c r="F5" s="63">
        <v>7.251418582249225</v>
      </c>
    </row>
    <row r="6" spans="2:6" x14ac:dyDescent="0.3">
      <c r="B6" s="42">
        <v>5</v>
      </c>
      <c r="C6" s="42">
        <v>84</v>
      </c>
      <c r="D6" s="43" t="s">
        <v>163</v>
      </c>
      <c r="E6" s="63">
        <v>1579.9023521070001</v>
      </c>
      <c r="F6" s="63">
        <v>3.9298965739431653</v>
      </c>
    </row>
    <row r="7" spans="2:6" x14ac:dyDescent="0.3">
      <c r="B7" s="42">
        <v>6</v>
      </c>
      <c r="C7" s="42">
        <v>24</v>
      </c>
      <c r="D7" s="43" t="s">
        <v>164</v>
      </c>
      <c r="E7" s="63">
        <v>578.36532364999994</v>
      </c>
      <c r="F7" s="63">
        <v>1.4386432812562391</v>
      </c>
    </row>
    <row r="8" spans="2:6" ht="23" x14ac:dyDescent="0.3">
      <c r="B8" s="42">
        <v>7</v>
      </c>
      <c r="C8" s="42">
        <v>27</v>
      </c>
      <c r="D8" s="43" t="s">
        <v>174</v>
      </c>
      <c r="E8" s="63">
        <v>525.26596774999996</v>
      </c>
      <c r="F8" s="63">
        <v>1.3065623481835689</v>
      </c>
    </row>
    <row r="9" spans="2:6" x14ac:dyDescent="0.3">
      <c r="B9" s="42">
        <v>8</v>
      </c>
      <c r="C9" s="42">
        <v>73</v>
      </c>
      <c r="D9" s="43" t="s">
        <v>165</v>
      </c>
      <c r="E9" s="63">
        <v>496.93664308299998</v>
      </c>
      <c r="F9" s="63">
        <v>1.2360951349393503</v>
      </c>
    </row>
    <row r="10" spans="2:6" x14ac:dyDescent="0.3">
      <c r="B10" s="42">
        <v>9</v>
      </c>
      <c r="C10" s="42">
        <v>39</v>
      </c>
      <c r="D10" s="43" t="s">
        <v>166</v>
      </c>
      <c r="E10" s="63">
        <v>488.52016804699997</v>
      </c>
      <c r="F10" s="63">
        <v>1.2151597420876692</v>
      </c>
    </row>
    <row r="11" spans="2:6" x14ac:dyDescent="0.3">
      <c r="B11" s="42">
        <v>10</v>
      </c>
      <c r="C11" s="42">
        <v>10</v>
      </c>
      <c r="D11" s="43" t="s">
        <v>167</v>
      </c>
      <c r="E11" s="63">
        <v>393.40345831899998</v>
      </c>
      <c r="F11" s="63">
        <v>0.97856358082092676</v>
      </c>
    </row>
    <row r="12" spans="2:6" x14ac:dyDescent="0.3">
      <c r="B12" s="42">
        <v>11</v>
      </c>
      <c r="C12" s="42">
        <v>25</v>
      </c>
      <c r="D12" s="43" t="s">
        <v>168</v>
      </c>
      <c r="E12" s="63">
        <v>283.813704234</v>
      </c>
      <c r="F12" s="63">
        <v>0.7059667342224305</v>
      </c>
    </row>
    <row r="13" spans="2:6" x14ac:dyDescent="0.3">
      <c r="B13" s="42">
        <v>12</v>
      </c>
      <c r="C13" s="42">
        <v>31</v>
      </c>
      <c r="D13" s="43" t="s">
        <v>169</v>
      </c>
      <c r="E13" s="63">
        <v>266.75010854999999</v>
      </c>
      <c r="F13" s="63">
        <v>0.66352223369474128</v>
      </c>
    </row>
    <row r="14" spans="2:6" x14ac:dyDescent="0.3">
      <c r="B14" s="42">
        <v>13</v>
      </c>
      <c r="C14" s="42">
        <v>26</v>
      </c>
      <c r="D14" s="43" t="s">
        <v>170</v>
      </c>
      <c r="E14" s="63">
        <v>255.14241532300002</v>
      </c>
      <c r="F14" s="63">
        <v>0.63464890884442104</v>
      </c>
    </row>
    <row r="15" spans="2:6" x14ac:dyDescent="0.3">
      <c r="B15" s="42">
        <v>14</v>
      </c>
      <c r="C15" s="42">
        <v>22</v>
      </c>
      <c r="D15" s="43" t="s">
        <v>171</v>
      </c>
      <c r="E15" s="63">
        <v>199.307498694</v>
      </c>
      <c r="F15" s="63">
        <v>0.49576345983291864</v>
      </c>
    </row>
    <row r="16" spans="2:6" x14ac:dyDescent="0.3">
      <c r="B16" s="42">
        <v>15</v>
      </c>
      <c r="C16" s="42">
        <v>72</v>
      </c>
      <c r="D16" s="43" t="s">
        <v>172</v>
      </c>
      <c r="E16" s="63">
        <v>198.18312736000001</v>
      </c>
      <c r="F16" s="63">
        <v>0.49296666479844475</v>
      </c>
    </row>
    <row r="17" spans="2:6" x14ac:dyDescent="0.3">
      <c r="B17" s="42">
        <v>16</v>
      </c>
      <c r="C17" s="42">
        <v>33</v>
      </c>
      <c r="D17" s="43" t="s">
        <v>173</v>
      </c>
      <c r="E17" s="63">
        <v>183.895513808</v>
      </c>
      <c r="F17" s="63">
        <v>0.45742722562174681</v>
      </c>
    </row>
    <row r="18" spans="2:6" x14ac:dyDescent="0.3">
      <c r="B18" s="10"/>
      <c r="C18" s="10"/>
      <c r="D18" s="4" t="s">
        <v>74</v>
      </c>
      <c r="E18" s="61">
        <f>E19-SUM(E2:E17)</f>
        <v>2537.7991180220197</v>
      </c>
      <c r="F18" s="61">
        <f>F19-SUM(F2:F17)</f>
        <v>6.3125977665455224</v>
      </c>
    </row>
    <row r="19" spans="2:6" x14ac:dyDescent="0.3">
      <c r="B19" s="42"/>
      <c r="C19" s="42"/>
      <c r="D19" s="4" t="s">
        <v>69</v>
      </c>
      <c r="E19" s="61">
        <v>40202.135663885005</v>
      </c>
      <c r="F19" s="61">
        <v>100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5"/>
  <sheetViews>
    <sheetView topLeftCell="A13" workbookViewId="0">
      <selection activeCell="I1" sqref="I1"/>
    </sheetView>
  </sheetViews>
  <sheetFormatPr defaultColWidth="8.7265625" defaultRowHeight="11.5" x14ac:dyDescent="0.3"/>
  <cols>
    <col min="1" max="2" width="8.7265625" style="3"/>
    <col min="3" max="3" width="8.7265625" style="3" customWidth="1"/>
    <col min="4" max="4" width="9" style="3" bestFit="1" customWidth="1"/>
    <col min="5" max="5" width="7.54296875" style="3" customWidth="1"/>
    <col min="6" max="6" width="7.7265625" style="3" bestFit="1" customWidth="1"/>
    <col min="7" max="7" width="7.54296875" style="3" customWidth="1"/>
    <col min="8" max="8" width="8" style="3" bestFit="1" customWidth="1"/>
    <col min="9" max="9" width="9.26953125" style="3" bestFit="1" customWidth="1"/>
    <col min="10" max="10" width="7.54296875" style="3" bestFit="1" customWidth="1"/>
    <col min="11" max="16384" width="8.7265625" style="3"/>
  </cols>
  <sheetData>
    <row r="1" spans="2:10" ht="21" x14ac:dyDescent="0.3">
      <c r="B1" s="11" t="s">
        <v>30</v>
      </c>
      <c r="C1" s="12" t="s">
        <v>31</v>
      </c>
      <c r="D1" s="12" t="s">
        <v>32</v>
      </c>
      <c r="E1" s="12" t="s">
        <v>33</v>
      </c>
      <c r="F1" s="12" t="s">
        <v>34</v>
      </c>
      <c r="G1" s="12" t="s">
        <v>35</v>
      </c>
      <c r="H1" s="12" t="s">
        <v>36</v>
      </c>
      <c r="I1" s="12" t="s">
        <v>25</v>
      </c>
      <c r="J1" s="12" t="s">
        <v>26</v>
      </c>
    </row>
    <row r="2" spans="2:10" x14ac:dyDescent="0.3">
      <c r="B2" s="3" t="s">
        <v>37</v>
      </c>
      <c r="C2" s="16">
        <v>7058.3780332770002</v>
      </c>
      <c r="D2" s="16">
        <v>6705.1709183790008</v>
      </c>
      <c r="E2" s="16">
        <v>351.235572945</v>
      </c>
      <c r="F2" s="16">
        <v>1.971541953</v>
      </c>
      <c r="G2" s="16">
        <v>3165.1101906899999</v>
      </c>
      <c r="H2" s="16">
        <v>0.03</v>
      </c>
      <c r="I2" s="16">
        <v>3165.1401906900001</v>
      </c>
      <c r="J2" s="16">
        <v>-3893.2378425870002</v>
      </c>
    </row>
    <row r="3" spans="2:10" x14ac:dyDescent="0.3">
      <c r="B3" s="3" t="s">
        <v>38</v>
      </c>
      <c r="C3" s="16">
        <v>6908.3937599729998</v>
      </c>
      <c r="D3" s="16">
        <v>6556.7359564589997</v>
      </c>
      <c r="E3" s="16">
        <v>349.67624783299999</v>
      </c>
      <c r="F3" s="16">
        <v>1.9815556810000001</v>
      </c>
      <c r="G3" s="16">
        <v>5485.0271715600002</v>
      </c>
      <c r="H3" s="16">
        <v>8.6364300000000005E-3</v>
      </c>
      <c r="I3" s="16">
        <v>5485.0358079899997</v>
      </c>
      <c r="J3" s="16">
        <v>-1423.3579519829998</v>
      </c>
    </row>
    <row r="4" spans="2:10" x14ac:dyDescent="0.3">
      <c r="B4" s="3" t="s">
        <v>39</v>
      </c>
      <c r="C4" s="16">
        <v>7696.2529488179998</v>
      </c>
      <c r="D4" s="16">
        <v>7334.7036280500006</v>
      </c>
      <c r="E4" s="16">
        <v>359.61228864099996</v>
      </c>
      <c r="F4" s="16">
        <v>1.9370321270000002</v>
      </c>
      <c r="G4" s="16">
        <v>5905.1759177200001</v>
      </c>
      <c r="H4" s="16">
        <v>0</v>
      </c>
      <c r="I4" s="16">
        <v>5905.1759177200001</v>
      </c>
      <c r="J4" s="16">
        <v>-1791.0770310979997</v>
      </c>
    </row>
    <row r="5" spans="2:10" x14ac:dyDescent="0.3">
      <c r="B5" s="13" t="s">
        <v>40</v>
      </c>
      <c r="C5" s="17">
        <v>21663.024742068999</v>
      </c>
      <c r="D5" s="17">
        <v>20596.610502889002</v>
      </c>
      <c r="E5" s="17">
        <v>1060.5241094180001</v>
      </c>
      <c r="F5" s="17">
        <v>5.8901297619999999</v>
      </c>
      <c r="G5" s="17">
        <v>14555.31327997</v>
      </c>
      <c r="H5" s="17">
        <v>3.8636429999999999E-2</v>
      </c>
      <c r="I5" s="17">
        <v>14555.351916399999</v>
      </c>
      <c r="J5" s="17">
        <v>-7107.6728256690003</v>
      </c>
    </row>
    <row r="6" spans="2:10" x14ac:dyDescent="0.3">
      <c r="B6" s="3" t="s">
        <v>41</v>
      </c>
      <c r="C6" s="16">
        <v>6872.1063670029998</v>
      </c>
      <c r="D6" s="16">
        <v>6507.6793006600001</v>
      </c>
      <c r="E6" s="16">
        <v>360.33885807300004</v>
      </c>
      <c r="F6" s="16">
        <v>4.08820827</v>
      </c>
      <c r="G6" s="16">
        <v>8911.5944037999998</v>
      </c>
      <c r="H6" s="16">
        <v>1.3602236000000001</v>
      </c>
      <c r="I6" s="16">
        <v>8912.9546274000004</v>
      </c>
      <c r="J6" s="16">
        <v>2040.8482603969994</v>
      </c>
    </row>
    <row r="7" spans="2:10" x14ac:dyDescent="0.3">
      <c r="B7" s="3" t="s">
        <v>1</v>
      </c>
      <c r="C7" s="16">
        <v>8546.4467733719994</v>
      </c>
      <c r="D7" s="16">
        <v>8180.7683047099999</v>
      </c>
      <c r="E7" s="16">
        <v>362.072430752</v>
      </c>
      <c r="F7" s="16">
        <v>3.60603791</v>
      </c>
      <c r="G7" s="16">
        <v>7296.3063982399999</v>
      </c>
      <c r="H7" s="16">
        <v>1.59923284</v>
      </c>
      <c r="I7" s="16">
        <v>7297.9056310799997</v>
      </c>
      <c r="J7" s="16">
        <v>-1248.5411422919999</v>
      </c>
    </row>
    <row r="8" spans="2:10" x14ac:dyDescent="0.3">
      <c r="B8" s="3" t="s">
        <v>42</v>
      </c>
      <c r="C8" s="16">
        <v>6932.9957107889995</v>
      </c>
      <c r="D8" s="16">
        <v>6601.4468552909993</v>
      </c>
      <c r="E8" s="16">
        <v>328.94752313599997</v>
      </c>
      <c r="F8" s="16">
        <v>2.6013323620000004</v>
      </c>
      <c r="G8" s="16">
        <v>7583.0926928100007</v>
      </c>
      <c r="H8" s="16">
        <v>0</v>
      </c>
      <c r="I8" s="16">
        <v>7583.0926928100007</v>
      </c>
      <c r="J8" s="16">
        <v>650.09698202100083</v>
      </c>
    </row>
    <row r="9" spans="2:10" x14ac:dyDescent="0.3">
      <c r="B9" s="13" t="s">
        <v>43</v>
      </c>
      <c r="C9" s="17">
        <v>22351.548851164003</v>
      </c>
      <c r="D9" s="17">
        <v>21289.894460660002</v>
      </c>
      <c r="E9" s="17">
        <v>1051.3588119620001</v>
      </c>
      <c r="F9" s="17">
        <v>10.295578541999999</v>
      </c>
      <c r="G9" s="17">
        <v>23790.993494849998</v>
      </c>
      <c r="H9" s="17">
        <v>2.9594564399999999</v>
      </c>
      <c r="I9" s="17">
        <v>23793.952951290001</v>
      </c>
      <c r="J9" s="17">
        <v>1442.4041001259995</v>
      </c>
    </row>
    <row r="10" spans="2:10" x14ac:dyDescent="0.3">
      <c r="B10" s="3" t="s">
        <v>44</v>
      </c>
      <c r="C10" s="16">
        <v>6677.0531347659999</v>
      </c>
      <c r="D10" s="16">
        <v>6356.9883734799996</v>
      </c>
      <c r="E10" s="16">
        <v>316.75138919900002</v>
      </c>
      <c r="F10" s="16">
        <v>3.3133720869999999</v>
      </c>
      <c r="G10" s="16">
        <v>7512.99816792</v>
      </c>
      <c r="H10" s="16">
        <v>0</v>
      </c>
      <c r="I10" s="16">
        <v>7512.99816792</v>
      </c>
      <c r="J10" s="16">
        <v>835.94503315400027</v>
      </c>
    </row>
    <row r="11" spans="2:10" x14ac:dyDescent="0.3">
      <c r="B11" s="3" t="s">
        <v>45</v>
      </c>
      <c r="C11" s="16">
        <v>6938.2425704379993</v>
      </c>
      <c r="D11" s="16">
        <v>6582.9396325799999</v>
      </c>
      <c r="E11" s="16">
        <v>352.27021931800004</v>
      </c>
      <c r="F11" s="16">
        <v>3.0327185399999999</v>
      </c>
      <c r="G11" s="16">
        <v>5485.61097539</v>
      </c>
      <c r="H11" s="16">
        <v>1.2803663600000001</v>
      </c>
      <c r="I11" s="16">
        <v>5486.8913417499998</v>
      </c>
      <c r="J11" s="16">
        <v>-1451.3512286879998</v>
      </c>
    </row>
    <row r="12" spans="2:10" x14ac:dyDescent="0.3">
      <c r="B12" s="3" t="s">
        <v>46</v>
      </c>
      <c r="C12" s="16">
        <v>7277.8109966739994</v>
      </c>
      <c r="D12" s="16">
        <v>6928.3231608890001</v>
      </c>
      <c r="E12" s="16">
        <v>347.14395404400005</v>
      </c>
      <c r="F12" s="16">
        <v>2.3438817410000001</v>
      </c>
      <c r="G12" s="16">
        <v>5198.18386749</v>
      </c>
      <c r="H12" s="16">
        <v>0.42447076</v>
      </c>
      <c r="I12" s="16">
        <v>5198.6083382500001</v>
      </c>
      <c r="J12" s="16">
        <v>-2079.2026584239998</v>
      </c>
    </row>
    <row r="13" spans="2:10" x14ac:dyDescent="0.3">
      <c r="B13" s="13" t="s">
        <v>47</v>
      </c>
      <c r="C13" s="17">
        <v>20893.106701879002</v>
      </c>
      <c r="D13" s="17">
        <v>19868.251166950002</v>
      </c>
      <c r="E13" s="17">
        <v>1016.165562561</v>
      </c>
      <c r="F13" s="17">
        <v>8.6899723680000012</v>
      </c>
      <c r="G13" s="17">
        <v>18196.7930108</v>
      </c>
      <c r="H13" s="17">
        <v>1.7048371200000001</v>
      </c>
      <c r="I13" s="17">
        <v>18198.49784792</v>
      </c>
      <c r="J13" s="17">
        <v>-2694.6088539590032</v>
      </c>
    </row>
    <row r="14" spans="2:10" x14ac:dyDescent="0.3">
      <c r="B14" s="3" t="s">
        <v>48</v>
      </c>
      <c r="C14" s="16">
        <v>7877.0262811840003</v>
      </c>
      <c r="D14" s="16">
        <v>7491.6537508700003</v>
      </c>
      <c r="E14" s="16">
        <v>381.81847019199995</v>
      </c>
      <c r="F14" s="16">
        <v>3.5540601220000001</v>
      </c>
      <c r="G14" s="16">
        <v>4328.5606525399999</v>
      </c>
      <c r="H14" s="16">
        <v>9.9342026999999984</v>
      </c>
      <c r="I14" s="16">
        <v>4338.4948552400001</v>
      </c>
      <c r="J14" s="16">
        <v>-3538.5314259440001</v>
      </c>
    </row>
    <row r="15" spans="2:10" x14ac:dyDescent="0.3">
      <c r="B15" s="3" t="s">
        <v>49</v>
      </c>
      <c r="C15" s="16">
        <v>7574.1453764090002</v>
      </c>
      <c r="D15" s="16">
        <v>7203.6906182499997</v>
      </c>
      <c r="E15" s="16">
        <v>367.26066579900004</v>
      </c>
      <c r="F15" s="16">
        <v>3.19409236</v>
      </c>
      <c r="G15" s="16">
        <v>8797.7576935599991</v>
      </c>
      <c r="H15" s="16">
        <v>4.0813179999999996</v>
      </c>
      <c r="I15" s="16">
        <v>8801.8390115599996</v>
      </c>
      <c r="J15" s="16">
        <v>1227.6936351509992</v>
      </c>
    </row>
    <row r="16" spans="2:10" x14ac:dyDescent="0.3">
      <c r="B16" s="3" t="s">
        <v>50</v>
      </c>
      <c r="C16" s="16">
        <v>6580.6262484640001</v>
      </c>
      <c r="D16" s="16">
        <v>6259.4305634809998</v>
      </c>
      <c r="E16" s="16">
        <v>319.10464520300002</v>
      </c>
      <c r="F16" s="16">
        <v>2.09103978</v>
      </c>
      <c r="G16" s="16">
        <v>4746.9671581899993</v>
      </c>
      <c r="H16" s="16">
        <v>0.58549452000000002</v>
      </c>
      <c r="I16" s="16">
        <v>4747.5526527100001</v>
      </c>
      <c r="J16" s="16">
        <v>-1833.0735957539996</v>
      </c>
    </row>
    <row r="17" spans="2:10" x14ac:dyDescent="0.3">
      <c r="B17" s="13" t="s">
        <v>51</v>
      </c>
      <c r="C17" s="17">
        <v>22031.797906055999</v>
      </c>
      <c r="D17" s="17">
        <v>20954.774932599001</v>
      </c>
      <c r="E17" s="17">
        <v>1068.1837811950002</v>
      </c>
      <c r="F17" s="17">
        <v>8.839192262000001</v>
      </c>
      <c r="G17" s="17">
        <v>17873.285504290001</v>
      </c>
      <c r="H17" s="17">
        <v>14.601015220000001</v>
      </c>
      <c r="I17" s="17">
        <v>17887.886519509997</v>
      </c>
      <c r="J17" s="17">
        <v>-4143.9113865460013</v>
      </c>
    </row>
    <row r="18" spans="2:10" x14ac:dyDescent="0.3">
      <c r="B18" s="13" t="s">
        <v>52</v>
      </c>
      <c r="C18" s="17">
        <v>86939.478201169011</v>
      </c>
      <c r="D18" s="17">
        <v>82709.531063100003</v>
      </c>
      <c r="E18" s="17">
        <v>4196.2322651350005</v>
      </c>
      <c r="F18" s="17">
        <v>33.714872933999999</v>
      </c>
      <c r="G18" s="17">
        <v>74416.385289910002</v>
      </c>
      <c r="H18" s="17">
        <v>19.303945210000002</v>
      </c>
      <c r="I18" s="17">
        <v>74435.689235119993</v>
      </c>
      <c r="J18" s="17">
        <v>-12503.788966049011</v>
      </c>
    </row>
    <row r="19" spans="2:10" x14ac:dyDescent="0.3">
      <c r="B19" s="3" t="s">
        <v>53</v>
      </c>
      <c r="C19" s="16">
        <v>6739.4839442600005</v>
      </c>
      <c r="D19" s="16">
        <v>6401.7132712510002</v>
      </c>
      <c r="E19" s="16">
        <v>335.50445216900005</v>
      </c>
      <c r="F19" s="16">
        <v>2.2662208399999999</v>
      </c>
      <c r="G19" s="16">
        <v>4932.9090256400004</v>
      </c>
      <c r="H19" s="16">
        <v>0.78760562000000001</v>
      </c>
      <c r="I19" s="16">
        <v>4933.6966312599998</v>
      </c>
      <c r="J19" s="16">
        <v>-1805.787313</v>
      </c>
    </row>
    <row r="20" spans="2:10" x14ac:dyDescent="0.3">
      <c r="B20" s="14" t="s">
        <v>38</v>
      </c>
      <c r="C20" s="16">
        <v>10073.492757185</v>
      </c>
      <c r="D20" s="16">
        <v>9786.5546466199994</v>
      </c>
      <c r="E20" s="16">
        <v>285.64317262499998</v>
      </c>
      <c r="F20" s="16">
        <v>1.2949379399999998</v>
      </c>
      <c r="G20" s="16">
        <v>5639.13672726</v>
      </c>
      <c r="H20" s="16">
        <v>0</v>
      </c>
      <c r="I20" s="16">
        <v>5639.13672726</v>
      </c>
      <c r="J20" s="16">
        <v>-4434.3560299249993</v>
      </c>
    </row>
    <row r="21" spans="2:10" x14ac:dyDescent="0.3">
      <c r="B21" s="14" t="s">
        <v>39</v>
      </c>
      <c r="C21" s="16">
        <v>5288.6411696490004</v>
      </c>
      <c r="D21" s="16">
        <v>5073.2405468010002</v>
      </c>
      <c r="E21" s="16">
        <v>214.52093558799999</v>
      </c>
      <c r="F21" s="16">
        <v>0.87968725999999997</v>
      </c>
      <c r="G21" s="16">
        <v>3941.2131385799998</v>
      </c>
      <c r="H21" s="16">
        <v>0.64027052000000007</v>
      </c>
      <c r="I21" s="16">
        <v>3941.8534090999997</v>
      </c>
      <c r="J21" s="16">
        <v>-1346.7877605490003</v>
      </c>
    </row>
    <row r="22" spans="2:10" x14ac:dyDescent="0.3">
      <c r="B22" s="13" t="s">
        <v>40</v>
      </c>
      <c r="C22" s="17">
        <v>22101.617871093</v>
      </c>
      <c r="D22" s="17">
        <v>21261.508464670998</v>
      </c>
      <c r="E22" s="17">
        <v>835.66856038200001</v>
      </c>
      <c r="F22" s="17">
        <v>4.4408460400000003</v>
      </c>
      <c r="G22" s="17">
        <v>14513.25889148</v>
      </c>
      <c r="H22" s="17">
        <v>1.42787614</v>
      </c>
      <c r="I22" s="17">
        <v>14514.68676762</v>
      </c>
      <c r="J22" s="17">
        <v>-7586.9311034729981</v>
      </c>
    </row>
    <row r="23" spans="2:10" x14ac:dyDescent="0.3">
      <c r="B23" s="15" t="s">
        <v>41</v>
      </c>
      <c r="C23" s="18">
        <v>8219.3089282359997</v>
      </c>
      <c r="D23" s="18">
        <v>7828.8660667410004</v>
      </c>
      <c r="E23" s="18">
        <v>388.37918935200003</v>
      </c>
      <c r="F23" s="18">
        <v>2.0636721429999998</v>
      </c>
      <c r="G23" s="18">
        <v>5910.78475557</v>
      </c>
      <c r="H23" s="18">
        <v>0.61917302000000007</v>
      </c>
      <c r="I23" s="18">
        <v>5911.4039285899999</v>
      </c>
      <c r="J23" s="18">
        <v>-2307.9049996459999</v>
      </c>
    </row>
    <row r="24" spans="2:10" x14ac:dyDescent="0.3">
      <c r="B24" s="13" t="s">
        <v>63</v>
      </c>
      <c r="C24" s="17">
        <v>2930.6677585869993</v>
      </c>
      <c r="D24" s="17">
        <v>2755.6255199400002</v>
      </c>
      <c r="E24" s="17">
        <v>173.85825376400004</v>
      </c>
      <c r="F24" s="17">
        <v>1.1839848829999999</v>
      </c>
      <c r="G24" s="17">
        <v>1969.5716169900002</v>
      </c>
      <c r="H24" s="17">
        <v>-2.1097499999999991E-2</v>
      </c>
      <c r="I24" s="17">
        <v>1969.5505194900002</v>
      </c>
      <c r="J24" s="17">
        <v>-961.11723909699958</v>
      </c>
    </row>
    <row r="25" spans="2:10" x14ac:dyDescent="0.3">
      <c r="B25" s="24" t="s">
        <v>64</v>
      </c>
      <c r="C25" s="68">
        <v>55.414380831995523</v>
      </c>
      <c r="D25" s="68">
        <v>54.316870933265662</v>
      </c>
      <c r="E25" s="68">
        <v>81.044888829827315</v>
      </c>
      <c r="F25" s="68">
        <v>134.59156871272637</v>
      </c>
      <c r="G25" s="68">
        <v>49.97374026058452</v>
      </c>
      <c r="H25" s="68">
        <v>-3.2950915809773642</v>
      </c>
      <c r="I25" s="68">
        <v>49.9650878681378</v>
      </c>
      <c r="J25" s="68">
        <v>71.363674904887233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9"/>
  <sheetViews>
    <sheetView topLeftCell="A16" workbookViewId="0">
      <selection activeCell="N1" sqref="A1:N1048576"/>
    </sheetView>
  </sheetViews>
  <sheetFormatPr defaultColWidth="8.7265625" defaultRowHeight="11.5" x14ac:dyDescent="0.3"/>
  <cols>
    <col min="1" max="1" width="8.7265625" style="3"/>
    <col min="2" max="2" width="8.81640625" style="3" bestFit="1" customWidth="1"/>
    <col min="3" max="3" width="10.54296875" style="3" bestFit="1" customWidth="1"/>
    <col min="4" max="4" width="6.1796875" style="3" bestFit="1" customWidth="1"/>
    <col min="5" max="5" width="10.54296875" style="3" bestFit="1" customWidth="1"/>
    <col min="6" max="6" width="7" style="3" bestFit="1" customWidth="1"/>
    <col min="7" max="7" width="6.1796875" style="3" bestFit="1" customWidth="1"/>
    <col min="8" max="8" width="13" style="3" bestFit="1" customWidth="1"/>
    <col min="9" max="10" width="8.1796875" style="3" bestFit="1" customWidth="1"/>
    <col min="11" max="11" width="6.1796875" style="3" bestFit="1" customWidth="1"/>
    <col min="12" max="12" width="13" style="3" bestFit="1" customWidth="1"/>
    <col min="13" max="13" width="8.1796875" style="3" bestFit="1" customWidth="1"/>
    <col min="14" max="14" width="6.1796875" style="3" bestFit="1" customWidth="1"/>
    <col min="15" max="15" width="7.54296875" style="3" customWidth="1"/>
    <col min="16" max="16384" width="8.7265625" style="3"/>
  </cols>
  <sheetData>
    <row r="1" spans="2:15" ht="46" customHeight="1" x14ac:dyDescent="0.3">
      <c r="B1" s="11" t="s">
        <v>2</v>
      </c>
      <c r="C1" s="19" t="s">
        <v>3</v>
      </c>
      <c r="D1" s="19" t="s">
        <v>54</v>
      </c>
      <c r="E1" s="19" t="s">
        <v>4</v>
      </c>
      <c r="F1" s="19" t="s">
        <v>5</v>
      </c>
      <c r="G1" s="19" t="s">
        <v>6</v>
      </c>
      <c r="H1" s="19" t="s">
        <v>7</v>
      </c>
      <c r="I1" s="19" t="s">
        <v>8</v>
      </c>
      <c r="J1" s="19" t="s">
        <v>55</v>
      </c>
      <c r="K1" s="19" t="s">
        <v>56</v>
      </c>
      <c r="L1" s="19" t="s">
        <v>10</v>
      </c>
      <c r="M1" s="19" t="s">
        <v>11</v>
      </c>
      <c r="N1" s="19" t="s">
        <v>57</v>
      </c>
      <c r="O1" s="19" t="s">
        <v>58</v>
      </c>
    </row>
    <row r="2" spans="2:15" x14ac:dyDescent="0.3">
      <c r="B2" s="3" t="s">
        <v>37</v>
      </c>
      <c r="C2" s="20">
        <v>646.87139846000002</v>
      </c>
      <c r="D2" s="20">
        <v>1046.4069538200001</v>
      </c>
      <c r="E2" s="20">
        <v>1113.5821660480001</v>
      </c>
      <c r="F2" s="20">
        <v>1292.74893939</v>
      </c>
      <c r="G2" s="20">
        <v>62.664147819</v>
      </c>
      <c r="H2" s="20">
        <v>1261.4527075610001</v>
      </c>
      <c r="I2" s="20">
        <v>327.03256075300004</v>
      </c>
      <c r="J2" s="20">
        <v>67.519221709999997</v>
      </c>
      <c r="K2" s="20">
        <v>167.327426446</v>
      </c>
      <c r="L2" s="20">
        <v>679.28673380299995</v>
      </c>
      <c r="M2" s="20">
        <v>157.79736212</v>
      </c>
      <c r="N2" s="20">
        <v>235.68841534699916</v>
      </c>
      <c r="O2" s="20">
        <v>7058.3780332770002</v>
      </c>
    </row>
    <row r="3" spans="2:15" x14ac:dyDescent="0.3">
      <c r="B3" s="3" t="s">
        <v>38</v>
      </c>
      <c r="C3" s="20">
        <v>808.34935135500007</v>
      </c>
      <c r="D3" s="20">
        <v>542.44013500000005</v>
      </c>
      <c r="E3" s="20">
        <v>1266.6758628789999</v>
      </c>
      <c r="F3" s="20">
        <v>1163.233433251</v>
      </c>
      <c r="G3" s="20">
        <v>85.100051276999992</v>
      </c>
      <c r="H3" s="20">
        <v>1166.7947923020001</v>
      </c>
      <c r="I3" s="20">
        <v>414.35032164</v>
      </c>
      <c r="J3" s="20">
        <v>74.938038702</v>
      </c>
      <c r="K3" s="20">
        <v>205.98696098300002</v>
      </c>
      <c r="L3" s="20">
        <v>727.77040050300002</v>
      </c>
      <c r="M3" s="20">
        <v>181.78934744400001</v>
      </c>
      <c r="N3" s="20">
        <v>270.9650646369991</v>
      </c>
      <c r="O3" s="20">
        <v>6908.3937599729998</v>
      </c>
    </row>
    <row r="4" spans="2:15" x14ac:dyDescent="0.3">
      <c r="B4" s="3" t="s">
        <v>39</v>
      </c>
      <c r="C4" s="20">
        <v>818.34881334500005</v>
      </c>
      <c r="D4" s="20">
        <v>1091.2888370599999</v>
      </c>
      <c r="E4" s="20">
        <v>1232.94763756</v>
      </c>
      <c r="F4" s="20">
        <v>1355.934851964</v>
      </c>
      <c r="G4" s="20">
        <v>88.965216371000011</v>
      </c>
      <c r="H4" s="20">
        <v>1190.3116901400001</v>
      </c>
      <c r="I4" s="20">
        <v>444.67432288999998</v>
      </c>
      <c r="J4" s="20">
        <v>88.669618290000003</v>
      </c>
      <c r="K4" s="20">
        <v>235.03095523600001</v>
      </c>
      <c r="L4" s="20">
        <v>727.31235514299999</v>
      </c>
      <c r="M4" s="20">
        <v>179.20634045200001</v>
      </c>
      <c r="N4" s="20">
        <v>243.56231036699964</v>
      </c>
      <c r="O4" s="20">
        <v>7696.2529488179998</v>
      </c>
    </row>
    <row r="5" spans="2:15" x14ac:dyDescent="0.3">
      <c r="B5" s="13" t="s">
        <v>40</v>
      </c>
      <c r="C5" s="21">
        <v>2273.5695631599997</v>
      </c>
      <c r="D5" s="21">
        <v>2680.1359258800003</v>
      </c>
      <c r="E5" s="21">
        <v>3613.2056664870001</v>
      </c>
      <c r="F5" s="21">
        <v>3811.9172246050002</v>
      </c>
      <c r="G5" s="21">
        <v>236.729415467</v>
      </c>
      <c r="H5" s="21">
        <v>3618.5591900029999</v>
      </c>
      <c r="I5" s="21">
        <v>1186.057205282</v>
      </c>
      <c r="J5" s="21">
        <v>231.12687870300002</v>
      </c>
      <c r="K5" s="21">
        <v>608.34534266599996</v>
      </c>
      <c r="L5" s="21">
        <v>2134.369489449</v>
      </c>
      <c r="M5" s="21">
        <v>518.79305001800003</v>
      </c>
      <c r="N5" s="21">
        <v>750.21579034899901</v>
      </c>
      <c r="O5" s="21">
        <v>21663.024742068999</v>
      </c>
    </row>
    <row r="6" spans="2:15" x14ac:dyDescent="0.3">
      <c r="B6" s="3" t="s">
        <v>41</v>
      </c>
      <c r="C6" s="20">
        <v>669.25449125600005</v>
      </c>
      <c r="D6" s="20">
        <v>376.49117361000003</v>
      </c>
      <c r="E6" s="20">
        <v>1076.630415069</v>
      </c>
      <c r="F6" s="20">
        <v>1809.9474414660001</v>
      </c>
      <c r="G6" s="20">
        <v>87.561009377000005</v>
      </c>
      <c r="H6" s="20">
        <v>987.04251385599991</v>
      </c>
      <c r="I6" s="20">
        <v>395.63751394599996</v>
      </c>
      <c r="J6" s="20">
        <v>96.155145052999998</v>
      </c>
      <c r="K6" s="20">
        <v>226.56997741299998</v>
      </c>
      <c r="L6" s="20">
        <v>727.69726055499996</v>
      </c>
      <c r="M6" s="20">
        <v>191.75037255800001</v>
      </c>
      <c r="N6" s="20">
        <v>227.36905284399987</v>
      </c>
      <c r="O6" s="20">
        <v>6872.1063670029998</v>
      </c>
    </row>
    <row r="7" spans="2:15" x14ac:dyDescent="0.3">
      <c r="B7" s="3" t="s">
        <v>1</v>
      </c>
      <c r="C7" s="20">
        <v>784.16306032</v>
      </c>
      <c r="D7" s="20">
        <v>1818.3887859900001</v>
      </c>
      <c r="E7" s="20">
        <v>1281.2369834130002</v>
      </c>
      <c r="F7" s="20">
        <v>1534.2024496659999</v>
      </c>
      <c r="G7" s="20">
        <v>92.526682499000003</v>
      </c>
      <c r="H7" s="20">
        <v>1242.4880239849999</v>
      </c>
      <c r="I7" s="20">
        <v>454.66679667900002</v>
      </c>
      <c r="J7" s="20">
        <v>101.09386430799999</v>
      </c>
      <c r="K7" s="20">
        <v>233.19064005799999</v>
      </c>
      <c r="L7" s="20">
        <v>586.14245133899999</v>
      </c>
      <c r="M7" s="20">
        <v>187.12846022900001</v>
      </c>
      <c r="N7" s="20">
        <v>231.21857488600159</v>
      </c>
      <c r="O7" s="20">
        <v>8546.4467733719994</v>
      </c>
    </row>
    <row r="8" spans="2:15" x14ac:dyDescent="0.3">
      <c r="B8" s="3" t="s">
        <v>42</v>
      </c>
      <c r="C8" s="20">
        <v>724.53758858500009</v>
      </c>
      <c r="D8" s="20">
        <v>714.30254907000005</v>
      </c>
      <c r="E8" s="20">
        <v>1111.804421608</v>
      </c>
      <c r="F8" s="20">
        <v>1438.9184062699999</v>
      </c>
      <c r="G8" s="20">
        <v>103.76257519400001</v>
      </c>
      <c r="H8" s="20">
        <v>1123.882535427</v>
      </c>
      <c r="I8" s="20">
        <v>381.21897242</v>
      </c>
      <c r="J8" s="20">
        <v>97.786144596</v>
      </c>
      <c r="K8" s="20">
        <v>165.84189531799998</v>
      </c>
      <c r="L8" s="20">
        <v>644.21460692700009</v>
      </c>
      <c r="M8" s="20">
        <v>181.36518438800002</v>
      </c>
      <c r="N8" s="20">
        <v>245.36083098600005</v>
      </c>
      <c r="O8" s="20">
        <v>6932.9957107889995</v>
      </c>
    </row>
    <row r="9" spans="2:15" x14ac:dyDescent="0.3">
      <c r="B9" s="13" t="s">
        <v>43</v>
      </c>
      <c r="C9" s="21">
        <v>2177.9551401599997</v>
      </c>
      <c r="D9" s="21">
        <v>2909.1825086700001</v>
      </c>
      <c r="E9" s="21">
        <v>3469.6718200890004</v>
      </c>
      <c r="F9" s="21">
        <v>4783.0682974020001</v>
      </c>
      <c r="G9" s="21">
        <v>283.85026706899998</v>
      </c>
      <c r="H9" s="21">
        <v>3353.4130732670001</v>
      </c>
      <c r="I9" s="21">
        <v>1231.523283045</v>
      </c>
      <c r="J9" s="21">
        <v>295.03515395700003</v>
      </c>
      <c r="K9" s="21">
        <v>625.602512789</v>
      </c>
      <c r="L9" s="21">
        <v>1958.0543188210002</v>
      </c>
      <c r="M9" s="21">
        <v>560.24401717499995</v>
      </c>
      <c r="N9" s="21">
        <v>703.94845871999746</v>
      </c>
      <c r="O9" s="21">
        <v>22351.548851164003</v>
      </c>
    </row>
    <row r="10" spans="2:15" x14ac:dyDescent="0.3">
      <c r="B10" s="3" t="s">
        <v>44</v>
      </c>
      <c r="C10" s="20">
        <v>665.092084849</v>
      </c>
      <c r="D10" s="20">
        <v>645.14220110999997</v>
      </c>
      <c r="E10" s="20">
        <v>1024.239795381</v>
      </c>
      <c r="F10" s="20">
        <v>1506.8539729909999</v>
      </c>
      <c r="G10" s="20">
        <v>94.774236830999996</v>
      </c>
      <c r="H10" s="20">
        <v>1062.3281615219998</v>
      </c>
      <c r="I10" s="20">
        <v>382.647725025</v>
      </c>
      <c r="J10" s="20">
        <v>110.763609782</v>
      </c>
      <c r="K10" s="20">
        <v>187.98206748800001</v>
      </c>
      <c r="L10" s="20">
        <v>574.15930430499998</v>
      </c>
      <c r="M10" s="20">
        <v>177.04487114399998</v>
      </c>
      <c r="N10" s="20">
        <v>246.02510433800029</v>
      </c>
      <c r="O10" s="20">
        <v>6677.0531347659999</v>
      </c>
    </row>
    <row r="11" spans="2:15" x14ac:dyDescent="0.3">
      <c r="B11" s="3" t="s">
        <v>45</v>
      </c>
      <c r="C11" s="20">
        <v>730.55275936500004</v>
      </c>
      <c r="D11" s="20">
        <v>381.62174451999999</v>
      </c>
      <c r="E11" s="20">
        <v>1241.176698664</v>
      </c>
      <c r="F11" s="20">
        <v>1544.8101182390001</v>
      </c>
      <c r="G11" s="20">
        <v>100.61800729000001</v>
      </c>
      <c r="H11" s="20">
        <v>1129.926567795</v>
      </c>
      <c r="I11" s="20">
        <v>407.41926707900001</v>
      </c>
      <c r="J11" s="20">
        <v>99.727778930999989</v>
      </c>
      <c r="K11" s="20">
        <v>238.41143589500001</v>
      </c>
      <c r="L11" s="20">
        <v>597.90963310000006</v>
      </c>
      <c r="M11" s="20">
        <v>219.38155246299999</v>
      </c>
      <c r="N11" s="20">
        <v>246.68700709799958</v>
      </c>
      <c r="O11" s="20">
        <v>6938.2425704389998</v>
      </c>
    </row>
    <row r="12" spans="2:15" x14ac:dyDescent="0.3">
      <c r="B12" s="3" t="s">
        <v>46</v>
      </c>
      <c r="C12" s="20">
        <v>796.55425621800009</v>
      </c>
      <c r="D12" s="20">
        <v>743.38847585999997</v>
      </c>
      <c r="E12" s="20">
        <v>1195.806330378</v>
      </c>
      <c r="F12" s="20">
        <v>1302.7502939139999</v>
      </c>
      <c r="G12" s="20">
        <v>116.67810731599999</v>
      </c>
      <c r="H12" s="20">
        <v>1449.5957812939998</v>
      </c>
      <c r="I12" s="20">
        <v>410.09765058400001</v>
      </c>
      <c r="J12" s="20">
        <v>97.981424756999999</v>
      </c>
      <c r="K12" s="20">
        <v>219.641799021</v>
      </c>
      <c r="L12" s="20">
        <v>460.68797412399999</v>
      </c>
      <c r="M12" s="20">
        <v>191.337540432</v>
      </c>
      <c r="N12" s="20">
        <v>293.29136277600003</v>
      </c>
      <c r="O12" s="20">
        <v>7277.8109966739994</v>
      </c>
    </row>
    <row r="13" spans="2:15" x14ac:dyDescent="0.3">
      <c r="B13" s="13" t="s">
        <v>47</v>
      </c>
      <c r="C13" s="21">
        <v>2192.1991004330002</v>
      </c>
      <c r="D13" s="21">
        <v>1770.1524214900001</v>
      </c>
      <c r="E13" s="21">
        <v>3461.222824423</v>
      </c>
      <c r="F13" s="21">
        <v>4354.4143851440003</v>
      </c>
      <c r="G13" s="21">
        <v>312.070351437</v>
      </c>
      <c r="H13" s="21">
        <v>3641.8505106120001</v>
      </c>
      <c r="I13" s="21">
        <v>1200.164642688</v>
      </c>
      <c r="J13" s="21">
        <v>308.47281347000001</v>
      </c>
      <c r="K13" s="21">
        <v>646.03530240400005</v>
      </c>
      <c r="L13" s="21">
        <v>1632.756911528</v>
      </c>
      <c r="M13" s="21">
        <v>587.76396403900003</v>
      </c>
      <c r="N13" s="21">
        <v>786.00347421099855</v>
      </c>
      <c r="O13" s="21">
        <v>20893.106701879002</v>
      </c>
    </row>
    <row r="14" spans="2:15" x14ac:dyDescent="0.3">
      <c r="B14" s="3" t="s">
        <v>48</v>
      </c>
      <c r="C14" s="20">
        <v>926.01207365900007</v>
      </c>
      <c r="D14" s="20">
        <v>681.77115107000009</v>
      </c>
      <c r="E14" s="20">
        <v>1228.74870781</v>
      </c>
      <c r="F14" s="20">
        <v>1358.3149423970001</v>
      </c>
      <c r="G14" s="20">
        <v>119.34408060600001</v>
      </c>
      <c r="H14" s="20">
        <v>1610.396390402</v>
      </c>
      <c r="I14" s="20">
        <v>430.10030794400001</v>
      </c>
      <c r="J14" s="20">
        <v>97.218124966999994</v>
      </c>
      <c r="K14" s="20">
        <v>260.46301227000004</v>
      </c>
      <c r="L14" s="20">
        <v>655.50667049100002</v>
      </c>
      <c r="M14" s="20">
        <v>210.14742192199998</v>
      </c>
      <c r="N14" s="20">
        <v>299.00339764599897</v>
      </c>
      <c r="O14" s="20">
        <v>7877.0262811840003</v>
      </c>
    </row>
    <row r="15" spans="2:15" x14ac:dyDescent="0.3">
      <c r="B15" s="3" t="s">
        <v>49</v>
      </c>
      <c r="C15" s="20">
        <v>887.83633080599998</v>
      </c>
      <c r="D15" s="20">
        <v>733.69350560999999</v>
      </c>
      <c r="E15" s="20">
        <v>1342.805034062</v>
      </c>
      <c r="F15" s="20">
        <v>1464.427694299</v>
      </c>
      <c r="G15" s="20">
        <v>112.34192330400001</v>
      </c>
      <c r="H15" s="20">
        <v>1342.628487063</v>
      </c>
      <c r="I15" s="20">
        <v>408.81862989299998</v>
      </c>
      <c r="J15" s="20">
        <v>90.742585355000003</v>
      </c>
      <c r="K15" s="20">
        <v>228.86752097199999</v>
      </c>
      <c r="L15" s="20">
        <v>456.46372675700002</v>
      </c>
      <c r="M15" s="20">
        <v>220.55822870100002</v>
      </c>
      <c r="N15" s="20">
        <v>284.96170958700179</v>
      </c>
      <c r="O15" s="20">
        <v>7574.1453764090002</v>
      </c>
    </row>
    <row r="16" spans="2:15" x14ac:dyDescent="0.3">
      <c r="B16" s="3" t="s">
        <v>50</v>
      </c>
      <c r="C16" s="20">
        <v>677.75325108699997</v>
      </c>
      <c r="D16" s="20">
        <v>657.34832959000005</v>
      </c>
      <c r="E16" s="20">
        <v>1126.294590967</v>
      </c>
      <c r="F16" s="20">
        <v>1169.282600818</v>
      </c>
      <c r="G16" s="20">
        <v>91.770176513999999</v>
      </c>
      <c r="H16" s="20">
        <v>1307.72479047</v>
      </c>
      <c r="I16" s="20">
        <v>334.85780711400002</v>
      </c>
      <c r="J16" s="20">
        <v>87.546973913000002</v>
      </c>
      <c r="K16" s="20">
        <v>201.388022132</v>
      </c>
      <c r="L16" s="20">
        <v>574.4950154579999</v>
      </c>
      <c r="M16" s="20">
        <v>171.21171336399999</v>
      </c>
      <c r="N16" s="20">
        <v>180.95297703599931</v>
      </c>
      <c r="O16" s="20">
        <v>6580.6262484630006</v>
      </c>
    </row>
    <row r="17" spans="2:15" x14ac:dyDescent="0.3">
      <c r="B17" s="13" t="s">
        <v>51</v>
      </c>
      <c r="C17" s="21">
        <v>2491.601655551</v>
      </c>
      <c r="D17" s="21">
        <v>2072.8129862699998</v>
      </c>
      <c r="E17" s="21">
        <v>3697.8483328390002</v>
      </c>
      <c r="F17" s="21">
        <v>3992.0252375129999</v>
      </c>
      <c r="G17" s="21">
        <v>323.45618042400002</v>
      </c>
      <c r="H17" s="21">
        <v>4260.7496679349997</v>
      </c>
      <c r="I17" s="21">
        <v>1173.776744951</v>
      </c>
      <c r="J17" s="21">
        <v>275.507684235</v>
      </c>
      <c r="K17" s="21">
        <v>690.71855537500005</v>
      </c>
      <c r="L17" s="21">
        <v>1686.465412707</v>
      </c>
      <c r="M17" s="21">
        <v>601.91736398700004</v>
      </c>
      <c r="N17" s="21">
        <v>764.91808427000046</v>
      </c>
      <c r="O17" s="21">
        <v>22031.797906057</v>
      </c>
    </row>
    <row r="18" spans="2:15" x14ac:dyDescent="0.3">
      <c r="B18" s="13" t="s">
        <v>52</v>
      </c>
      <c r="C18" s="21">
        <v>9135.3254593040001</v>
      </c>
      <c r="D18" s="21">
        <v>9432.2838423100002</v>
      </c>
      <c r="E18" s="21">
        <v>14241.948643839001</v>
      </c>
      <c r="F18" s="21">
        <v>16941.425144664001</v>
      </c>
      <c r="G18" s="21">
        <v>1156.106214397</v>
      </c>
      <c r="H18" s="21">
        <v>14874.572441818002</v>
      </c>
      <c r="I18" s="21">
        <v>4791.5218759649997</v>
      </c>
      <c r="J18" s="21">
        <v>1110.1425303650001</v>
      </c>
      <c r="K18" s="21">
        <v>2570.7017132340002</v>
      </c>
      <c r="L18" s="21">
        <v>7411.646132504</v>
      </c>
      <c r="M18" s="21">
        <v>2268.7183952169999</v>
      </c>
      <c r="N18" s="21">
        <v>3005.0858075520173</v>
      </c>
      <c r="O18" s="21">
        <v>86939.478201169011</v>
      </c>
    </row>
    <row r="19" spans="2:15" x14ac:dyDescent="0.3">
      <c r="B19" s="3" t="s">
        <v>53</v>
      </c>
      <c r="C19" s="20">
        <v>786.55326309899999</v>
      </c>
      <c r="D19" s="20">
        <v>502.12488432999999</v>
      </c>
      <c r="E19" s="20">
        <v>1278.451643614</v>
      </c>
      <c r="F19" s="20">
        <v>1593.0736163029999</v>
      </c>
      <c r="G19" s="20">
        <v>61.829244037000002</v>
      </c>
      <c r="H19" s="20">
        <v>1179.31545652</v>
      </c>
      <c r="I19" s="20">
        <v>266.505381908</v>
      </c>
      <c r="J19" s="20">
        <v>74.630730702999998</v>
      </c>
      <c r="K19" s="20">
        <v>160.73700509</v>
      </c>
      <c r="L19" s="20">
        <v>512.40737371</v>
      </c>
      <c r="M19" s="20">
        <v>133.88976448400001</v>
      </c>
      <c r="N19" s="20">
        <v>189.96558046199991</v>
      </c>
      <c r="O19" s="20">
        <v>6739.4839442600005</v>
      </c>
    </row>
    <row r="20" spans="2:15" x14ac:dyDescent="0.3">
      <c r="B20" s="14" t="s">
        <v>38</v>
      </c>
      <c r="C20" s="20">
        <v>788.10339970099994</v>
      </c>
      <c r="D20" s="20">
        <v>4725.3699529200003</v>
      </c>
      <c r="E20" s="20">
        <v>1061.063167542</v>
      </c>
      <c r="F20" s="20">
        <v>1045.0453828239999</v>
      </c>
      <c r="G20" s="20">
        <v>60.582543923999999</v>
      </c>
      <c r="H20" s="20">
        <v>999.71805909399995</v>
      </c>
      <c r="I20" s="20">
        <v>314.93489680599998</v>
      </c>
      <c r="J20" s="20">
        <v>75.427963601999991</v>
      </c>
      <c r="K20" s="20">
        <v>215.97495726599999</v>
      </c>
      <c r="L20" s="20">
        <v>423.34158895999997</v>
      </c>
      <c r="M20" s="20">
        <v>166.71969509000002</v>
      </c>
      <c r="N20" s="20">
        <v>197.21114945599936</v>
      </c>
      <c r="O20" s="20">
        <v>10073.492757185</v>
      </c>
    </row>
    <row r="21" spans="2:15" x14ac:dyDescent="0.3">
      <c r="B21" s="14" t="s">
        <v>39</v>
      </c>
      <c r="C21" s="20">
        <v>470.64263721600003</v>
      </c>
      <c r="D21" s="20">
        <v>1425.41889234</v>
      </c>
      <c r="E21" s="20">
        <v>658.24884763499995</v>
      </c>
      <c r="F21" s="20">
        <v>825.48015012799999</v>
      </c>
      <c r="G21" s="20">
        <v>46.931307183000001</v>
      </c>
      <c r="H21" s="20">
        <v>912.23829701900002</v>
      </c>
      <c r="I21" s="20">
        <v>177.499966167</v>
      </c>
      <c r="J21" s="20">
        <v>47.341911651000004</v>
      </c>
      <c r="K21" s="20">
        <v>128.085641168</v>
      </c>
      <c r="L21" s="20">
        <v>368.30979553500003</v>
      </c>
      <c r="M21" s="20">
        <v>108.96437620900001</v>
      </c>
      <c r="N21" s="20">
        <v>119.47934739800071</v>
      </c>
      <c r="O21" s="20">
        <v>5288.6411696490004</v>
      </c>
    </row>
    <row r="22" spans="2:15" x14ac:dyDescent="0.3">
      <c r="B22" s="13" t="s">
        <v>40</v>
      </c>
      <c r="C22" s="21">
        <v>2045.299300016</v>
      </c>
      <c r="D22" s="21">
        <v>6652.91372959</v>
      </c>
      <c r="E22" s="21">
        <v>2997.7636587919997</v>
      </c>
      <c r="F22" s="21">
        <v>3463.5991492550002</v>
      </c>
      <c r="G22" s="21">
        <v>169.34309514399999</v>
      </c>
      <c r="H22" s="21">
        <v>3091.2718126339996</v>
      </c>
      <c r="I22" s="21">
        <v>758.94024488000002</v>
      </c>
      <c r="J22" s="21">
        <v>197.40060595599999</v>
      </c>
      <c r="K22" s="21">
        <v>504.79760352400001</v>
      </c>
      <c r="L22" s="21">
        <v>1304.058758205</v>
      </c>
      <c r="M22" s="21">
        <v>409.57383578299999</v>
      </c>
      <c r="N22" s="21">
        <v>506.65607731399535</v>
      </c>
      <c r="O22" s="21">
        <v>22101.617871093</v>
      </c>
    </row>
    <row r="23" spans="2:15" x14ac:dyDescent="0.3">
      <c r="B23" s="15" t="s">
        <v>41</v>
      </c>
      <c r="C23" s="22">
        <v>711.64915441599999</v>
      </c>
      <c r="D23" s="22">
        <v>977.20878069000003</v>
      </c>
      <c r="E23" s="22">
        <v>927.30068026999993</v>
      </c>
      <c r="F23" s="22">
        <v>1893.7683914660001</v>
      </c>
      <c r="G23" s="22">
        <v>75.097851564999999</v>
      </c>
      <c r="H23" s="22">
        <v>1363.59666737</v>
      </c>
      <c r="I23" s="22">
        <v>310.15053512599997</v>
      </c>
      <c r="J23" s="22">
        <v>75.818463508000008</v>
      </c>
      <c r="K23" s="22">
        <v>211.64548243000002</v>
      </c>
      <c r="L23" s="22">
        <v>1324.5560087190001</v>
      </c>
      <c r="M23" s="22">
        <v>154.88694387300001</v>
      </c>
      <c r="N23" s="22">
        <v>193.62996880299949</v>
      </c>
      <c r="O23" s="22">
        <v>8219.3089282359997</v>
      </c>
    </row>
    <row r="24" spans="2:15" x14ac:dyDescent="0.3">
      <c r="B24" s="23" t="s">
        <v>63</v>
      </c>
      <c r="C24" s="16">
        <v>241.00651719999996</v>
      </c>
      <c r="D24" s="16">
        <v>-448.21011164999993</v>
      </c>
      <c r="E24" s="16">
        <v>269.05183263499998</v>
      </c>
      <c r="F24" s="16">
        <v>1068.2882413380003</v>
      </c>
      <c r="G24" s="16">
        <v>28.166544381999998</v>
      </c>
      <c r="H24" s="16">
        <v>451.35837035099996</v>
      </c>
      <c r="I24" s="16">
        <v>132.65056895899997</v>
      </c>
      <c r="J24" s="16">
        <v>28.476551857000004</v>
      </c>
      <c r="K24" s="16">
        <v>83.55984126200002</v>
      </c>
      <c r="L24" s="16">
        <v>956.24621318400011</v>
      </c>
      <c r="M24" s="16">
        <v>45.922567663999999</v>
      </c>
      <c r="N24" s="16">
        <v>74.150621404998773</v>
      </c>
      <c r="O24" s="16">
        <v>2930.6677585869993</v>
      </c>
    </row>
    <row r="25" spans="2:15" x14ac:dyDescent="0.3">
      <c r="B25" s="24" t="s">
        <v>64</v>
      </c>
      <c r="C25" s="25">
        <v>51.207965055106285</v>
      </c>
      <c r="D25" s="25">
        <v>-31.444097875973011</v>
      </c>
      <c r="E25" s="25">
        <v>40.873878260731821</v>
      </c>
      <c r="F25" s="25">
        <v>129.41416473459114</v>
      </c>
      <c r="G25" s="25">
        <v>60.016534958571974</v>
      </c>
      <c r="H25" s="25">
        <v>49.478121213058337</v>
      </c>
      <c r="I25" s="25">
        <v>74.73272915116857</v>
      </c>
      <c r="J25" s="25">
        <v>60.150828016676613</v>
      </c>
      <c r="K25" s="25">
        <v>65.237477440895248</v>
      </c>
      <c r="L25" s="25">
        <v>259.63094785328053</v>
      </c>
      <c r="M25" s="25">
        <v>42.144569869255108</v>
      </c>
      <c r="N25" s="25">
        <v>62.061454987692343</v>
      </c>
      <c r="O25" s="25">
        <v>55.414380831995523</v>
      </c>
    </row>
    <row r="26" spans="2:15" x14ac:dyDescent="0.3">
      <c r="B26" s="73" t="s">
        <v>65</v>
      </c>
      <c r="C26" s="73"/>
    </row>
    <row r="27" spans="2:15" x14ac:dyDescent="0.3">
      <c r="B27" s="26">
        <v>2025</v>
      </c>
      <c r="C27" s="27">
        <v>10.50768379143684</v>
      </c>
      <c r="D27" s="27">
        <v>10.849252879669539</v>
      </c>
      <c r="E27" s="27">
        <v>16.381451716198018</v>
      </c>
      <c r="F27" s="27">
        <v>19.486458275564164</v>
      </c>
      <c r="G27" s="27">
        <v>1.3297827848953603</v>
      </c>
      <c r="H27" s="27">
        <v>17.109111705731394</v>
      </c>
      <c r="I27" s="27">
        <v>5.5113303818984409</v>
      </c>
      <c r="J27" s="27">
        <v>1.2769141859768751</v>
      </c>
      <c r="K27" s="27">
        <v>2.9568865220074829</v>
      </c>
      <c r="L27" s="27">
        <v>8.5250639707708071</v>
      </c>
      <c r="M27" s="27">
        <v>2.6095376256657752</v>
      </c>
      <c r="N27" s="27">
        <v>3.4565261601853163</v>
      </c>
      <c r="O27" s="27">
        <v>100</v>
      </c>
    </row>
    <row r="28" spans="2:15" x14ac:dyDescent="0.3">
      <c r="B28" s="28" t="s">
        <v>29</v>
      </c>
      <c r="C28" s="29">
        <v>8.8991221396711992</v>
      </c>
      <c r="D28" s="29">
        <v>26.952459934705743</v>
      </c>
      <c r="E28" s="29">
        <v>12.446464536346809</v>
      </c>
      <c r="F28" s="29">
        <v>15.608549032695782</v>
      </c>
      <c r="G28" s="29">
        <v>0.88739821208393233</v>
      </c>
      <c r="H28" s="29">
        <v>17.249010998406305</v>
      </c>
      <c r="I28" s="29">
        <v>3.3562489961628543</v>
      </c>
      <c r="J28" s="29">
        <v>0.89516210558376796</v>
      </c>
      <c r="K28" s="29">
        <v>2.4219007692008123</v>
      </c>
      <c r="L28" s="29">
        <v>6.9641668572391389</v>
      </c>
      <c r="M28" s="29">
        <v>2.0603473125447804</v>
      </c>
      <c r="N28" s="29">
        <v>2.2591691053588798</v>
      </c>
      <c r="O28" s="29">
        <v>100</v>
      </c>
    </row>
    <row r="29" spans="2:15" x14ac:dyDescent="0.3">
      <c r="B29" s="24" t="s">
        <v>66</v>
      </c>
      <c r="C29" s="30">
        <v>8.6582602093377172</v>
      </c>
      <c r="D29" s="30">
        <v>11.889184227313443</v>
      </c>
      <c r="E29" s="30">
        <v>11.281978672007575</v>
      </c>
      <c r="F29" s="30">
        <v>23.04048196753245</v>
      </c>
      <c r="G29" s="30">
        <v>0.91367598201613343</v>
      </c>
      <c r="H29" s="30">
        <v>16.59016201089123</v>
      </c>
      <c r="I29" s="30">
        <v>3.7734381057333422</v>
      </c>
      <c r="J29" s="30">
        <v>0.92244328775061524</v>
      </c>
      <c r="K29" s="30">
        <v>2.5749790435900142</v>
      </c>
      <c r="L29" s="30">
        <v>16.115174892243306</v>
      </c>
      <c r="M29" s="30">
        <v>1.8844278177805553</v>
      </c>
      <c r="N29" s="30">
        <v>2.3557937838036183</v>
      </c>
      <c r="O29" s="30">
        <v>100</v>
      </c>
    </row>
  </sheetData>
  <mergeCells count="1">
    <mergeCell ref="B26:C2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9"/>
  <sheetViews>
    <sheetView workbookViewId="0">
      <selection activeCell="I1" sqref="I1"/>
    </sheetView>
  </sheetViews>
  <sheetFormatPr defaultColWidth="8.7265625" defaultRowHeight="11.5" x14ac:dyDescent="0.3"/>
  <cols>
    <col min="1" max="14" width="10.54296875" style="3" customWidth="1"/>
    <col min="15" max="15" width="7" style="3" bestFit="1" customWidth="1"/>
    <col min="16" max="16384" width="8.7265625" style="3"/>
  </cols>
  <sheetData>
    <row r="1" spans="2:15" ht="57.75" customHeight="1" x14ac:dyDescent="0.3">
      <c r="B1" s="11" t="s">
        <v>2</v>
      </c>
      <c r="C1" s="19" t="s">
        <v>12</v>
      </c>
      <c r="D1" s="19" t="s">
        <v>59</v>
      </c>
      <c r="E1" s="19" t="s">
        <v>54</v>
      </c>
      <c r="F1" s="19" t="s">
        <v>13</v>
      </c>
      <c r="G1" s="19" t="s">
        <v>60</v>
      </c>
      <c r="H1" s="19" t="s">
        <v>7</v>
      </c>
      <c r="I1" s="19" t="s">
        <v>14</v>
      </c>
      <c r="J1" s="19" t="s">
        <v>15</v>
      </c>
      <c r="K1" s="19" t="s">
        <v>61</v>
      </c>
      <c r="L1" s="19" t="s">
        <v>62</v>
      </c>
      <c r="M1" s="19" t="s">
        <v>10</v>
      </c>
      <c r="N1" s="19" t="s">
        <v>57</v>
      </c>
      <c r="O1" s="19" t="s">
        <v>58</v>
      </c>
    </row>
    <row r="2" spans="2:15" x14ac:dyDescent="0.3">
      <c r="B2" s="3" t="s">
        <v>37</v>
      </c>
      <c r="C2" s="20">
        <v>31.743026539999999</v>
      </c>
      <c r="D2" s="20">
        <v>995.11044261999996</v>
      </c>
      <c r="E2" s="20">
        <v>1531.4038286099999</v>
      </c>
      <c r="F2" s="20">
        <v>27.353618480000002</v>
      </c>
      <c r="G2" s="20">
        <v>4.4473404000000007</v>
      </c>
      <c r="H2" s="20">
        <v>210.71540833</v>
      </c>
      <c r="I2" s="20">
        <v>5.8434027300000002</v>
      </c>
      <c r="J2" s="20">
        <v>31.428305870000003</v>
      </c>
      <c r="K2" s="20">
        <v>146.79206105</v>
      </c>
      <c r="L2" s="20">
        <v>34.611383609999997</v>
      </c>
      <c r="M2" s="20">
        <v>56.87664599</v>
      </c>
      <c r="N2" s="20">
        <v>88.814726460000031</v>
      </c>
      <c r="O2" s="20">
        <v>3165.1401906900001</v>
      </c>
    </row>
    <row r="3" spans="2:15" x14ac:dyDescent="0.3">
      <c r="B3" s="3" t="s">
        <v>38</v>
      </c>
      <c r="C3" s="20">
        <v>31.304549260000002</v>
      </c>
      <c r="D3" s="20">
        <v>907.85732726000003</v>
      </c>
      <c r="E3" s="20">
        <v>3903.7754015199998</v>
      </c>
      <c r="F3" s="20">
        <v>31.432777260000002</v>
      </c>
      <c r="G3" s="20">
        <v>15.005137769999999</v>
      </c>
      <c r="H3" s="20">
        <v>247.75907289</v>
      </c>
      <c r="I3" s="20">
        <v>5.8568562499999999</v>
      </c>
      <c r="J3" s="20">
        <v>32.707594550000003</v>
      </c>
      <c r="K3" s="20">
        <v>90.482066700000004</v>
      </c>
      <c r="L3" s="20">
        <v>29.640014170000001</v>
      </c>
      <c r="M3" s="20">
        <v>45.731562689999997</v>
      </c>
      <c r="N3" s="20">
        <v>143.48344766999912</v>
      </c>
      <c r="O3" s="20">
        <v>5485.0358079899997</v>
      </c>
    </row>
    <row r="4" spans="2:15" x14ac:dyDescent="0.3">
      <c r="B4" s="3" t="s">
        <v>39</v>
      </c>
      <c r="C4" s="20">
        <v>42.164876670000005</v>
      </c>
      <c r="D4" s="20">
        <v>995.51680431</v>
      </c>
      <c r="E4" s="20">
        <v>4177.23665755</v>
      </c>
      <c r="F4" s="20">
        <v>34.97001779</v>
      </c>
      <c r="G4" s="20">
        <v>23.15692997</v>
      </c>
      <c r="H4" s="20">
        <v>267.04306889999998</v>
      </c>
      <c r="I4" s="20">
        <v>17.330515649999999</v>
      </c>
      <c r="J4" s="20">
        <v>40.722780469999996</v>
      </c>
      <c r="K4" s="20">
        <v>88.198165829999994</v>
      </c>
      <c r="L4" s="20">
        <v>30.286940269999999</v>
      </c>
      <c r="M4" s="20">
        <v>71.849621599999992</v>
      </c>
      <c r="N4" s="20">
        <v>116.69953871000004</v>
      </c>
      <c r="O4" s="20">
        <v>5905.1759177200001</v>
      </c>
    </row>
    <row r="5" spans="2:15" x14ac:dyDescent="0.3">
      <c r="B5" s="13" t="s">
        <v>40</v>
      </c>
      <c r="C5" s="21">
        <v>105.21245247</v>
      </c>
      <c r="D5" s="21">
        <v>2898.4845741899999</v>
      </c>
      <c r="E5" s="21">
        <v>9612.4158876800011</v>
      </c>
      <c r="F5" s="21">
        <v>93.756413530000003</v>
      </c>
      <c r="G5" s="21">
        <v>42.609408139999999</v>
      </c>
      <c r="H5" s="21">
        <v>725.51755012000001</v>
      </c>
      <c r="I5" s="21">
        <v>29.03077463</v>
      </c>
      <c r="J5" s="21">
        <v>104.85868089</v>
      </c>
      <c r="K5" s="21">
        <v>325.47229357999998</v>
      </c>
      <c r="L5" s="21">
        <v>94.538338049999993</v>
      </c>
      <c r="M5" s="21">
        <v>174.45783028</v>
      </c>
      <c r="N5" s="21">
        <v>348.99771284000013</v>
      </c>
      <c r="O5" s="21">
        <v>14555.351916399999</v>
      </c>
    </row>
    <row r="6" spans="2:15" x14ac:dyDescent="0.3">
      <c r="B6" s="3" t="s">
        <v>41</v>
      </c>
      <c r="C6" s="20">
        <v>34.567574039999997</v>
      </c>
      <c r="D6" s="20">
        <v>865.07012471000007</v>
      </c>
      <c r="E6" s="20">
        <v>7323.11323283</v>
      </c>
      <c r="F6" s="20">
        <v>29.300205289999997</v>
      </c>
      <c r="G6" s="20">
        <v>30.608194809999997</v>
      </c>
      <c r="H6" s="20">
        <v>232.17575169</v>
      </c>
      <c r="I6" s="20">
        <v>27.047433719999997</v>
      </c>
      <c r="J6" s="20">
        <v>30.45022372</v>
      </c>
      <c r="K6" s="20">
        <v>93.645969390000005</v>
      </c>
      <c r="L6" s="20">
        <v>44.686545659999993</v>
      </c>
      <c r="M6" s="20">
        <v>81.273943799999998</v>
      </c>
      <c r="N6" s="20">
        <v>121.01542773999977</v>
      </c>
      <c r="O6" s="20">
        <v>8912.9546274000004</v>
      </c>
    </row>
    <row r="7" spans="2:15" x14ac:dyDescent="0.3">
      <c r="B7" s="3" t="s">
        <v>1</v>
      </c>
      <c r="C7" s="20">
        <v>25.792643139999999</v>
      </c>
      <c r="D7" s="20">
        <v>1056.74022513</v>
      </c>
      <c r="E7" s="20">
        <v>5502.2673817799996</v>
      </c>
      <c r="F7" s="20">
        <v>30.184209289999998</v>
      </c>
      <c r="G7" s="20">
        <v>0</v>
      </c>
      <c r="H7" s="20">
        <v>250.51638825999999</v>
      </c>
      <c r="I7" s="20">
        <v>9.9718427899999984</v>
      </c>
      <c r="J7" s="20">
        <v>36.963047179999997</v>
      </c>
      <c r="K7" s="20">
        <v>94.665749629999993</v>
      </c>
      <c r="L7" s="20">
        <v>60.059479020000005</v>
      </c>
      <c r="M7" s="20">
        <v>54.495517169999999</v>
      </c>
      <c r="N7" s="20">
        <v>176.24914768999957</v>
      </c>
      <c r="O7" s="20">
        <v>7297.9056310799997</v>
      </c>
    </row>
    <row r="8" spans="2:15" x14ac:dyDescent="0.3">
      <c r="B8" s="3" t="s">
        <v>42</v>
      </c>
      <c r="C8" s="20">
        <v>21.707735070000002</v>
      </c>
      <c r="D8" s="20">
        <v>1074.8712112000001</v>
      </c>
      <c r="E8" s="20">
        <v>5686.9689220399996</v>
      </c>
      <c r="F8" s="20">
        <v>36.785834380000004</v>
      </c>
      <c r="G8" s="20">
        <v>0</v>
      </c>
      <c r="H8" s="20">
        <v>257.10646187999998</v>
      </c>
      <c r="I8" s="20">
        <v>49.387112780000002</v>
      </c>
      <c r="J8" s="20">
        <v>38.121303399999995</v>
      </c>
      <c r="K8" s="20">
        <v>121.11052943999999</v>
      </c>
      <c r="L8" s="20">
        <v>42.55946926</v>
      </c>
      <c r="M8" s="20">
        <v>88.64280484999999</v>
      </c>
      <c r="N8" s="20">
        <v>165.83130851000118</v>
      </c>
      <c r="O8" s="20">
        <v>7583.0926928100007</v>
      </c>
    </row>
    <row r="9" spans="2:15" x14ac:dyDescent="0.3">
      <c r="B9" s="13" t="s">
        <v>43</v>
      </c>
      <c r="C9" s="21">
        <v>82.067952250000005</v>
      </c>
      <c r="D9" s="21">
        <v>2996.6815610399999</v>
      </c>
      <c r="E9" s="21">
        <v>18512.349536650003</v>
      </c>
      <c r="F9" s="21">
        <v>96.270248959999989</v>
      </c>
      <c r="G9" s="21">
        <v>30.608194809999997</v>
      </c>
      <c r="H9" s="21">
        <v>739.79860183000005</v>
      </c>
      <c r="I9" s="21">
        <v>86.406389290000007</v>
      </c>
      <c r="J9" s="21">
        <v>105.5345743</v>
      </c>
      <c r="K9" s="21">
        <v>309.42224845999999</v>
      </c>
      <c r="L9" s="21">
        <v>147.30549393999999</v>
      </c>
      <c r="M9" s="21">
        <v>224.41226581999999</v>
      </c>
      <c r="N9" s="21">
        <v>463.0958839399986</v>
      </c>
      <c r="O9" s="21">
        <v>23793.952951290001</v>
      </c>
    </row>
    <row r="10" spans="2:15" x14ac:dyDescent="0.3">
      <c r="B10" s="3" t="s">
        <v>44</v>
      </c>
      <c r="C10" s="20">
        <v>22.13958774</v>
      </c>
      <c r="D10" s="20">
        <v>773.75679270000001</v>
      </c>
      <c r="E10" s="20">
        <v>5993.4350744100002</v>
      </c>
      <c r="F10" s="20">
        <v>32.033758069999998</v>
      </c>
      <c r="G10" s="20">
        <v>1.5720000000000001</v>
      </c>
      <c r="H10" s="20">
        <v>267.51132713999999</v>
      </c>
      <c r="I10" s="20">
        <v>14.706035609999999</v>
      </c>
      <c r="J10" s="20">
        <v>39.831279850000001</v>
      </c>
      <c r="K10" s="20">
        <v>124.92844601</v>
      </c>
      <c r="L10" s="20">
        <v>28.816237649999998</v>
      </c>
      <c r="M10" s="20">
        <v>59.041829799999995</v>
      </c>
      <c r="N10" s="20">
        <v>155.22579893999958</v>
      </c>
      <c r="O10" s="20">
        <v>7512.99816792</v>
      </c>
    </row>
    <row r="11" spans="2:15" x14ac:dyDescent="0.3">
      <c r="B11" s="3" t="s">
        <v>45</v>
      </c>
      <c r="C11" s="20">
        <v>25.87396987</v>
      </c>
      <c r="D11" s="20">
        <v>865.73025276999999</v>
      </c>
      <c r="E11" s="20">
        <v>3682.9768293500001</v>
      </c>
      <c r="F11" s="20">
        <v>31.286482620000001</v>
      </c>
      <c r="G11" s="20">
        <v>0</v>
      </c>
      <c r="H11" s="20">
        <v>316.80614869999999</v>
      </c>
      <c r="I11" s="20">
        <v>50.352403819999999</v>
      </c>
      <c r="J11" s="20">
        <v>38.248932350000004</v>
      </c>
      <c r="K11" s="20">
        <v>160.95397047</v>
      </c>
      <c r="L11" s="20">
        <v>33.99666526</v>
      </c>
      <c r="M11" s="20">
        <v>68.962687279999997</v>
      </c>
      <c r="N11" s="20">
        <v>211.70299926000024</v>
      </c>
      <c r="O11" s="20">
        <v>5486.8913417499998</v>
      </c>
    </row>
    <row r="12" spans="2:15" x14ac:dyDescent="0.3">
      <c r="B12" s="3" t="s">
        <v>46</v>
      </c>
      <c r="C12" s="20">
        <v>32.916389240000001</v>
      </c>
      <c r="D12" s="20">
        <v>797.81925260000003</v>
      </c>
      <c r="E12" s="20">
        <v>3583.39876323</v>
      </c>
      <c r="F12" s="20">
        <v>35.82969524</v>
      </c>
      <c r="G12" s="20">
        <v>0.42399999999999999</v>
      </c>
      <c r="H12" s="20">
        <v>295.98924391000003</v>
      </c>
      <c r="I12" s="20">
        <v>47.607447659999998</v>
      </c>
      <c r="J12" s="20">
        <v>57.340458140000003</v>
      </c>
      <c r="K12" s="20">
        <v>132.9575648</v>
      </c>
      <c r="L12" s="20">
        <v>28.230343140000002</v>
      </c>
      <c r="M12" s="20">
        <v>44.949696259999996</v>
      </c>
      <c r="N12" s="20">
        <v>141.14548402999972</v>
      </c>
      <c r="O12" s="20">
        <v>5198.6083382500001</v>
      </c>
    </row>
    <row r="13" spans="2:15" x14ac:dyDescent="0.3">
      <c r="B13" s="13" t="s">
        <v>47</v>
      </c>
      <c r="C13" s="21">
        <v>80.929946849999993</v>
      </c>
      <c r="D13" s="21">
        <v>2437.3062980700001</v>
      </c>
      <c r="E13" s="21">
        <v>13259.810666989999</v>
      </c>
      <c r="F13" s="21">
        <v>99.149935930000012</v>
      </c>
      <c r="G13" s="21">
        <v>1.996</v>
      </c>
      <c r="H13" s="21">
        <v>880.30671974999996</v>
      </c>
      <c r="I13" s="21">
        <v>112.66588709</v>
      </c>
      <c r="J13" s="21">
        <v>135.42067034000002</v>
      </c>
      <c r="K13" s="21">
        <v>418.83998127999996</v>
      </c>
      <c r="L13" s="21">
        <v>91.043246049999993</v>
      </c>
      <c r="M13" s="21">
        <v>172.95421334</v>
      </c>
      <c r="N13" s="21">
        <v>508.07428222999954</v>
      </c>
      <c r="O13" s="21">
        <v>18198.49784792</v>
      </c>
    </row>
    <row r="14" spans="2:15" x14ac:dyDescent="0.3">
      <c r="B14" s="3" t="s">
        <v>48</v>
      </c>
      <c r="C14" s="20">
        <v>32.376524969999998</v>
      </c>
      <c r="D14" s="20">
        <v>930.40224215000001</v>
      </c>
      <c r="E14" s="20">
        <v>2390.31703763</v>
      </c>
      <c r="F14" s="20">
        <v>40.865943700000003</v>
      </c>
      <c r="G14" s="20">
        <v>0</v>
      </c>
      <c r="H14" s="20">
        <v>339.99369242</v>
      </c>
      <c r="I14" s="20">
        <v>64.071686369999995</v>
      </c>
      <c r="J14" s="20">
        <v>58.336990289999996</v>
      </c>
      <c r="K14" s="20">
        <v>89.826785270000002</v>
      </c>
      <c r="L14" s="20">
        <v>36.415553659999993</v>
      </c>
      <c r="M14" s="20">
        <v>97.080554370000002</v>
      </c>
      <c r="N14" s="20">
        <v>258.80784441000031</v>
      </c>
      <c r="O14" s="20">
        <v>4338.4948552400001</v>
      </c>
    </row>
    <row r="15" spans="2:15" x14ac:dyDescent="0.3">
      <c r="B15" s="3" t="s">
        <v>49</v>
      </c>
      <c r="C15" s="20">
        <v>31.143153160000001</v>
      </c>
      <c r="D15" s="20">
        <v>817.77802751000002</v>
      </c>
      <c r="E15" s="20">
        <v>7163.8374502400002</v>
      </c>
      <c r="F15" s="20">
        <v>36.232945890000003</v>
      </c>
      <c r="G15" s="20">
        <v>0</v>
      </c>
      <c r="H15" s="20">
        <v>260.44848289999999</v>
      </c>
      <c r="I15" s="20">
        <v>46.81037516</v>
      </c>
      <c r="J15" s="20">
        <v>58.114539119999996</v>
      </c>
      <c r="K15" s="20">
        <v>122.54973428</v>
      </c>
      <c r="L15" s="20">
        <v>38.61754981</v>
      </c>
      <c r="M15" s="20">
        <v>60.456578619999995</v>
      </c>
      <c r="N15" s="20">
        <v>165.85017486999894</v>
      </c>
      <c r="O15" s="20">
        <v>8801.8390115599996</v>
      </c>
    </row>
    <row r="16" spans="2:15" x14ac:dyDescent="0.3">
      <c r="B16" s="3" t="s">
        <v>50</v>
      </c>
      <c r="C16" s="20">
        <v>22.570716620000002</v>
      </c>
      <c r="D16" s="20">
        <v>985.84703907000005</v>
      </c>
      <c r="E16" s="20">
        <v>3055.94890545</v>
      </c>
      <c r="F16" s="20">
        <v>21.36214558</v>
      </c>
      <c r="G16" s="20">
        <v>0.1115</v>
      </c>
      <c r="H16" s="20">
        <v>134.79918713999999</v>
      </c>
      <c r="I16" s="20">
        <v>102.51289992</v>
      </c>
      <c r="J16" s="20">
        <v>43.324425609999999</v>
      </c>
      <c r="K16" s="20">
        <v>134.21861584000001</v>
      </c>
      <c r="L16" s="20">
        <v>39.472202000000003</v>
      </c>
      <c r="M16" s="20">
        <v>49.511182429999998</v>
      </c>
      <c r="N16" s="20">
        <v>157.8738330500002</v>
      </c>
      <c r="O16" s="20">
        <v>4747.5526527100001</v>
      </c>
    </row>
    <row r="17" spans="2:15" x14ac:dyDescent="0.3">
      <c r="B17" s="13" t="s">
        <v>51</v>
      </c>
      <c r="C17" s="21">
        <v>86.090394750000002</v>
      </c>
      <c r="D17" s="21">
        <v>2734.0273087300002</v>
      </c>
      <c r="E17" s="21">
        <v>12610.10339332</v>
      </c>
      <c r="F17" s="21">
        <v>98.461035170000002</v>
      </c>
      <c r="G17" s="21">
        <v>0.1115</v>
      </c>
      <c r="H17" s="21">
        <v>735.24136246</v>
      </c>
      <c r="I17" s="21">
        <v>213.39496144999998</v>
      </c>
      <c r="J17" s="21">
        <v>159.77595502</v>
      </c>
      <c r="K17" s="21">
        <v>346.59513539</v>
      </c>
      <c r="L17" s="21">
        <v>114.50530547</v>
      </c>
      <c r="M17" s="21">
        <v>207.04831541999999</v>
      </c>
      <c r="N17" s="21">
        <v>582.53185232999806</v>
      </c>
      <c r="O17" s="21">
        <v>17887.886519509997</v>
      </c>
    </row>
    <row r="18" spans="2:15" x14ac:dyDescent="0.3">
      <c r="B18" s="13" t="s">
        <v>52</v>
      </c>
      <c r="C18" s="21">
        <v>354.30074631999997</v>
      </c>
      <c r="D18" s="21">
        <v>11066.499742030001</v>
      </c>
      <c r="E18" s="21">
        <v>53994.679484640001</v>
      </c>
      <c r="F18" s="21">
        <v>387.63763358999995</v>
      </c>
      <c r="G18" s="21">
        <v>75.325102950000002</v>
      </c>
      <c r="H18" s="21">
        <v>3080.8642341599998</v>
      </c>
      <c r="I18" s="21">
        <v>441.49801245999998</v>
      </c>
      <c r="J18" s="21">
        <v>505.58988055000003</v>
      </c>
      <c r="K18" s="21">
        <v>1400.3296587100001</v>
      </c>
      <c r="L18" s="21">
        <v>447.39238351</v>
      </c>
      <c r="M18" s="21">
        <v>778.87262485999997</v>
      </c>
      <c r="N18" s="21">
        <v>1902.6997313399963</v>
      </c>
      <c r="O18" s="21">
        <v>74435.689235119993</v>
      </c>
    </row>
    <row r="19" spans="2:15" x14ac:dyDescent="0.3">
      <c r="B19" s="3" t="s">
        <v>53</v>
      </c>
      <c r="C19" s="20">
        <v>21.822624000000001</v>
      </c>
      <c r="D19" s="20">
        <v>1236.2466079600001</v>
      </c>
      <c r="E19" s="20">
        <v>2925.3709098700001</v>
      </c>
      <c r="F19" s="20">
        <v>29.11796807</v>
      </c>
      <c r="G19" s="20">
        <v>0</v>
      </c>
      <c r="H19" s="20">
        <v>270.49349918000001</v>
      </c>
      <c r="I19" s="20">
        <v>53.685406530000002</v>
      </c>
      <c r="J19" s="20">
        <v>41.868523029999999</v>
      </c>
      <c r="K19" s="20">
        <v>118.78301969</v>
      </c>
      <c r="L19" s="20">
        <v>31.976017510000002</v>
      </c>
      <c r="M19" s="20">
        <v>75.118156150000004</v>
      </c>
      <c r="N19" s="20">
        <v>129.21389927000141</v>
      </c>
      <c r="O19" s="20">
        <v>4933.6966312599998</v>
      </c>
    </row>
    <row r="20" spans="2:15" x14ac:dyDescent="0.3">
      <c r="B20" s="14" t="s">
        <v>38</v>
      </c>
      <c r="C20" s="20">
        <v>18.695071300000002</v>
      </c>
      <c r="D20" s="20">
        <v>945.63246375000006</v>
      </c>
      <c r="E20" s="20">
        <v>3871.36838244</v>
      </c>
      <c r="F20" s="20">
        <v>31.002211170000002</v>
      </c>
      <c r="G20" s="20">
        <v>0</v>
      </c>
      <c r="H20" s="20">
        <v>370.93312700999996</v>
      </c>
      <c r="I20" s="20">
        <v>27.497146559999997</v>
      </c>
      <c r="J20" s="20">
        <v>41.007183650000002</v>
      </c>
      <c r="K20" s="20">
        <v>107.17748438</v>
      </c>
      <c r="L20" s="20">
        <v>34.455363520000006</v>
      </c>
      <c r="M20" s="20">
        <v>53.568559960000002</v>
      </c>
      <c r="N20" s="20">
        <v>137.79973351999951</v>
      </c>
      <c r="O20" s="20">
        <v>5639.13672726</v>
      </c>
    </row>
    <row r="21" spans="2:15" x14ac:dyDescent="0.3">
      <c r="B21" s="14" t="s">
        <v>39</v>
      </c>
      <c r="C21" s="20">
        <v>18.765762809999998</v>
      </c>
      <c r="D21" s="20">
        <v>762.20361212</v>
      </c>
      <c r="E21" s="20">
        <v>2580.1275777399997</v>
      </c>
      <c r="F21" s="20">
        <v>20.064568510000001</v>
      </c>
      <c r="G21" s="20">
        <v>0</v>
      </c>
      <c r="H21" s="20">
        <v>263.65689899</v>
      </c>
      <c r="I21" s="20">
        <v>24.514104620000001</v>
      </c>
      <c r="J21" s="20">
        <v>38.83579503</v>
      </c>
      <c r="K21" s="20">
        <v>58.382207510000001</v>
      </c>
      <c r="L21" s="20">
        <v>30.63853164</v>
      </c>
      <c r="M21" s="20">
        <v>49.306497159999999</v>
      </c>
      <c r="N21" s="20">
        <v>95.357852969999797</v>
      </c>
      <c r="O21" s="20">
        <v>3941.8534090999997</v>
      </c>
    </row>
    <row r="22" spans="2:15" x14ac:dyDescent="0.3">
      <c r="B22" s="13" t="s">
        <v>40</v>
      </c>
      <c r="C22" s="21">
        <v>59.283458109999998</v>
      </c>
      <c r="D22" s="21">
        <v>2944.08268383</v>
      </c>
      <c r="E22" s="21">
        <v>9376.8668700499984</v>
      </c>
      <c r="F22" s="21">
        <v>80.18474775</v>
      </c>
      <c r="G22" s="21">
        <v>0</v>
      </c>
      <c r="H22" s="21">
        <v>905.08352517999992</v>
      </c>
      <c r="I22" s="21">
        <v>105.69665771</v>
      </c>
      <c r="J22" s="21">
        <v>121.71150170999999</v>
      </c>
      <c r="K22" s="21">
        <v>284.34271157999996</v>
      </c>
      <c r="L22" s="21">
        <v>97.069912670000008</v>
      </c>
      <c r="M22" s="21">
        <v>177.99321327000001</v>
      </c>
      <c r="N22" s="21">
        <v>362.37148576000214</v>
      </c>
      <c r="O22" s="21">
        <v>14514.68676762</v>
      </c>
    </row>
    <row r="23" spans="2:15" x14ac:dyDescent="0.3">
      <c r="B23" s="15" t="s">
        <v>41</v>
      </c>
      <c r="C23" s="22">
        <v>13.96119865</v>
      </c>
      <c r="D23" s="22">
        <v>1654.3057889000002</v>
      </c>
      <c r="E23" s="22">
        <v>3510.3556775100001</v>
      </c>
      <c r="F23" s="22">
        <v>23.73671744</v>
      </c>
      <c r="G23" s="22">
        <v>0</v>
      </c>
      <c r="H23" s="22">
        <v>283.68557186000004</v>
      </c>
      <c r="I23" s="22">
        <v>2.90782352</v>
      </c>
      <c r="J23" s="22">
        <v>47.306736649999998</v>
      </c>
      <c r="K23" s="22">
        <v>91.249911150000003</v>
      </c>
      <c r="L23" s="22">
        <v>50.376643350000002</v>
      </c>
      <c r="M23" s="22">
        <v>41.706910020000002</v>
      </c>
      <c r="N23" s="22">
        <v>191.81094953999997</v>
      </c>
      <c r="O23" s="22">
        <v>5911.4039285899999</v>
      </c>
    </row>
    <row r="24" spans="2:15" x14ac:dyDescent="0.3">
      <c r="B24" s="23" t="s">
        <v>63</v>
      </c>
      <c r="C24" s="16">
        <v>-4.8045641599999982</v>
      </c>
      <c r="D24" s="16">
        <v>892.10217678000015</v>
      </c>
      <c r="E24" s="16">
        <v>930.22809977000043</v>
      </c>
      <c r="F24" s="16">
        <v>3.6721489299999988</v>
      </c>
      <c r="G24" s="16">
        <v>0</v>
      </c>
      <c r="H24" s="16">
        <v>20.028672870000037</v>
      </c>
      <c r="I24" s="16">
        <v>-21.6062811</v>
      </c>
      <c r="J24" s="16">
        <v>8.4709416199999978</v>
      </c>
      <c r="K24" s="16">
        <v>32.867703640000002</v>
      </c>
      <c r="L24" s="16">
        <v>19.738111710000002</v>
      </c>
      <c r="M24" s="16">
        <v>-7.599587139999997</v>
      </c>
      <c r="N24" s="16">
        <v>96.45309657000017</v>
      </c>
      <c r="O24" s="16">
        <v>1969.5505194900002</v>
      </c>
    </row>
    <row r="25" spans="2:15" x14ac:dyDescent="0.3">
      <c r="B25" s="24" t="s">
        <v>64</v>
      </c>
      <c r="C25" s="25">
        <v>-25.602818327426142</v>
      </c>
      <c r="D25" s="25">
        <v>117.04250184523517</v>
      </c>
      <c r="E25" s="25">
        <v>36.053569900788055</v>
      </c>
      <c r="F25" s="25">
        <v>18.301659107046497</v>
      </c>
      <c r="G25" s="25">
        <v>0</v>
      </c>
      <c r="H25" s="25">
        <v>7.5964911013990513</v>
      </c>
      <c r="I25" s="25">
        <v>-88.138161417375883</v>
      </c>
      <c r="J25" s="25">
        <v>21.812200866382</v>
      </c>
      <c r="K25" s="25">
        <v>56.297466371702811</v>
      </c>
      <c r="L25" s="25">
        <v>64.422511959518971</v>
      </c>
      <c r="M25" s="25">
        <v>-15.4129528109435</v>
      </c>
      <c r="N25" s="25">
        <v>101.14856151422049</v>
      </c>
      <c r="O25" s="25">
        <v>49.9650878681378</v>
      </c>
    </row>
    <row r="26" spans="2:15" x14ac:dyDescent="0.3">
      <c r="B26" s="73" t="s">
        <v>65</v>
      </c>
      <c r="C26" s="73"/>
    </row>
    <row r="27" spans="2:15" x14ac:dyDescent="0.3">
      <c r="B27" s="26">
        <v>2025</v>
      </c>
      <c r="C27" s="27">
        <v>0.47598235464827937</v>
      </c>
      <c r="D27" s="27">
        <v>14.867195905279054</v>
      </c>
      <c r="E27" s="27">
        <v>72.538697551502509</v>
      </c>
      <c r="F27" s="27">
        <v>0.52076851517498424</v>
      </c>
      <c r="G27" s="27">
        <v>0.10119487536693671</v>
      </c>
      <c r="H27" s="27">
        <v>4.1389611163919966</v>
      </c>
      <c r="I27" s="27">
        <v>0.59312678769647753</v>
      </c>
      <c r="J27" s="27">
        <v>0.67923046826770617</v>
      </c>
      <c r="K27" s="27">
        <v>1.8812610900757285</v>
      </c>
      <c r="L27" s="27">
        <v>0.60104553085660539</v>
      </c>
      <c r="M27" s="27">
        <v>1.0463698702376159</v>
      </c>
      <c r="N27" s="27">
        <v>2.5561659345021166</v>
      </c>
      <c r="O27" s="27">
        <v>100</v>
      </c>
    </row>
    <row r="28" spans="2:15" x14ac:dyDescent="0.3">
      <c r="B28" s="28" t="s">
        <v>29</v>
      </c>
      <c r="C28" s="29">
        <v>0.47606445147549459</v>
      </c>
      <c r="D28" s="29">
        <v>19.336173444715328</v>
      </c>
      <c r="E28" s="29">
        <v>65.454681084375792</v>
      </c>
      <c r="F28" s="29">
        <v>0.50901356361146688</v>
      </c>
      <c r="G28" s="29">
        <v>0</v>
      </c>
      <c r="H28" s="29">
        <v>6.6886530681565333</v>
      </c>
      <c r="I28" s="29">
        <v>0.62189285282420081</v>
      </c>
      <c r="J28" s="29">
        <v>0.98521662272740251</v>
      </c>
      <c r="K28" s="29">
        <v>1.4810852015760214</v>
      </c>
      <c r="L28" s="29">
        <v>0.77726207598864927</v>
      </c>
      <c r="M28" s="29">
        <v>1.2508455298254637</v>
      </c>
      <c r="N28" s="29">
        <v>2.4191121047236459</v>
      </c>
      <c r="O28" s="29">
        <v>100</v>
      </c>
    </row>
    <row r="29" spans="2:15" x14ac:dyDescent="0.3">
      <c r="B29" s="24" t="s">
        <v>66</v>
      </c>
      <c r="C29" s="30">
        <v>0.23617399214555201</v>
      </c>
      <c r="D29" s="30">
        <v>27.984989841399461</v>
      </c>
      <c r="E29" s="30">
        <v>59.382774716721102</v>
      </c>
      <c r="F29" s="30">
        <v>0.40154111826463756</v>
      </c>
      <c r="G29" s="30">
        <v>0</v>
      </c>
      <c r="H29" s="30">
        <v>4.7989542803525742</v>
      </c>
      <c r="I29" s="30">
        <v>4.9190066439827609E-2</v>
      </c>
      <c r="J29" s="30">
        <v>0.80026229338186505</v>
      </c>
      <c r="K29" s="30">
        <v>1.5436250381855587</v>
      </c>
      <c r="L29" s="30">
        <v>0.85219423268231898</v>
      </c>
      <c r="M29" s="30">
        <v>0.70553307680918398</v>
      </c>
      <c r="N29" s="30">
        <v>3.2447613436179301</v>
      </c>
      <c r="O29" s="30">
        <v>100</v>
      </c>
    </row>
  </sheetData>
  <mergeCells count="1">
    <mergeCell ref="B26:C2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4"/>
  <sheetViews>
    <sheetView workbookViewId="0">
      <selection activeCell="Q9" sqref="Q9"/>
    </sheetView>
  </sheetViews>
  <sheetFormatPr defaultColWidth="8.7265625" defaultRowHeight="11.5" x14ac:dyDescent="0.3"/>
  <cols>
    <col min="1" max="2" width="8.7265625" style="3"/>
    <col min="3" max="3" width="6.1796875" style="3" bestFit="1" customWidth="1"/>
    <col min="4" max="5" width="2.81640625" style="3" bestFit="1" customWidth="1"/>
    <col min="6" max="8" width="6.1796875" style="3" bestFit="1" customWidth="1"/>
    <col min="9" max="9" width="4.81640625" style="3" bestFit="1" customWidth="1"/>
    <col min="10" max="10" width="4.453125" style="3" bestFit="1" customWidth="1"/>
    <col min="11" max="11" width="2.81640625" style="3" bestFit="1" customWidth="1"/>
    <col min="12" max="12" width="7" style="3" bestFit="1" customWidth="1"/>
    <col min="13" max="13" width="6.1796875" style="3" bestFit="1" customWidth="1"/>
    <col min="14" max="14" width="7" style="3" bestFit="1" customWidth="1"/>
    <col min="15" max="16384" width="8.7265625" style="3"/>
  </cols>
  <sheetData>
    <row r="1" spans="2:14" x14ac:dyDescent="0.3">
      <c r="B1" s="23" t="s">
        <v>67</v>
      </c>
      <c r="C1" s="74" t="s">
        <v>68</v>
      </c>
      <c r="D1" s="75"/>
      <c r="E1" s="75"/>
      <c r="F1" s="75"/>
      <c r="G1" s="75"/>
      <c r="H1" s="76"/>
      <c r="I1" s="75" t="s">
        <v>25</v>
      </c>
      <c r="J1" s="75"/>
      <c r="K1" s="75"/>
      <c r="L1" s="75"/>
      <c r="M1" s="75"/>
      <c r="N1" s="75"/>
    </row>
    <row r="2" spans="2:14" ht="40.5" x14ac:dyDescent="0.3">
      <c r="B2" s="13" t="s">
        <v>2</v>
      </c>
      <c r="C2" s="31">
        <v>71021000</v>
      </c>
      <c r="D2" s="32">
        <v>71022100</v>
      </c>
      <c r="E2" s="32">
        <v>71022900</v>
      </c>
      <c r="F2" s="32">
        <v>71023100</v>
      </c>
      <c r="G2" s="32">
        <v>71023900</v>
      </c>
      <c r="H2" s="33" t="s">
        <v>69</v>
      </c>
      <c r="I2" s="32">
        <v>71021000</v>
      </c>
      <c r="J2" s="32">
        <v>71022100</v>
      </c>
      <c r="K2" s="32">
        <v>71022900</v>
      </c>
      <c r="L2" s="32">
        <v>71023100</v>
      </c>
      <c r="M2" s="32">
        <v>71023900</v>
      </c>
      <c r="N2" s="32" t="s">
        <v>69</v>
      </c>
    </row>
    <row r="3" spans="2:14" x14ac:dyDescent="0.3">
      <c r="B3" s="14" t="s">
        <v>37</v>
      </c>
      <c r="C3" s="34">
        <v>128.14178179000001</v>
      </c>
      <c r="D3" s="35">
        <v>6.819646E-2</v>
      </c>
      <c r="E3" s="35">
        <v>0</v>
      </c>
      <c r="F3" s="35">
        <v>604.09710465000001</v>
      </c>
      <c r="G3" s="35">
        <v>314.09987092</v>
      </c>
      <c r="H3" s="36">
        <v>1046.4069538200001</v>
      </c>
      <c r="I3" s="35">
        <v>0</v>
      </c>
      <c r="J3" s="35">
        <v>1.4646111499999999</v>
      </c>
      <c r="K3" s="35">
        <v>0</v>
      </c>
      <c r="L3" s="35">
        <v>976.9475814299999</v>
      </c>
      <c r="M3" s="35">
        <v>552.99163603</v>
      </c>
      <c r="N3" s="35">
        <v>1531.4038286099999</v>
      </c>
    </row>
    <row r="4" spans="2:14" x14ac:dyDescent="0.3">
      <c r="B4" s="14" t="s">
        <v>38</v>
      </c>
      <c r="C4" s="34">
        <v>131.00099266000001</v>
      </c>
      <c r="D4" s="35">
        <v>0.35293336999999997</v>
      </c>
      <c r="E4" s="35">
        <v>0</v>
      </c>
      <c r="F4" s="35">
        <v>275.39302213000002</v>
      </c>
      <c r="G4" s="35">
        <v>135.69318684000001</v>
      </c>
      <c r="H4" s="36">
        <v>542.44013500000005</v>
      </c>
      <c r="I4" s="35">
        <v>0</v>
      </c>
      <c r="J4" s="35">
        <v>2.0532255900000003</v>
      </c>
      <c r="K4" s="35">
        <v>0</v>
      </c>
      <c r="L4" s="35">
        <v>3201.3870103000004</v>
      </c>
      <c r="M4" s="35">
        <v>700.33516563000001</v>
      </c>
      <c r="N4" s="35">
        <v>3903.7754015199998</v>
      </c>
    </row>
    <row r="5" spans="2:14" x14ac:dyDescent="0.3">
      <c r="B5" s="14" t="s">
        <v>39</v>
      </c>
      <c r="C5" s="34">
        <v>0</v>
      </c>
      <c r="D5" s="35">
        <v>0.19048762999999999</v>
      </c>
      <c r="E5" s="35">
        <v>0</v>
      </c>
      <c r="F5" s="35">
        <v>948.24518390999992</v>
      </c>
      <c r="G5" s="35">
        <v>142.85316552</v>
      </c>
      <c r="H5" s="36">
        <v>1091.2888370599999</v>
      </c>
      <c r="I5" s="35">
        <v>0.17913604</v>
      </c>
      <c r="J5" s="35">
        <v>78.648226870000002</v>
      </c>
      <c r="K5" s="35">
        <v>0</v>
      </c>
      <c r="L5" s="35">
        <v>3492.4687665900001</v>
      </c>
      <c r="M5" s="35">
        <v>605.9405280499999</v>
      </c>
      <c r="N5" s="35">
        <v>4177.23665755</v>
      </c>
    </row>
    <row r="6" spans="2:14" x14ac:dyDescent="0.3">
      <c r="B6" s="13" t="s">
        <v>40</v>
      </c>
      <c r="C6" s="39">
        <v>259.14277444999999</v>
      </c>
      <c r="D6" s="21">
        <v>0.61161745999999995</v>
      </c>
      <c r="E6" s="21">
        <v>0</v>
      </c>
      <c r="F6" s="21">
        <v>1827.73531069</v>
      </c>
      <c r="G6" s="21">
        <v>592.64622327999996</v>
      </c>
      <c r="H6" s="40">
        <v>2680.1359258800003</v>
      </c>
      <c r="I6" s="21">
        <v>0.17913604</v>
      </c>
      <c r="J6" s="21">
        <v>82.166063609999995</v>
      </c>
      <c r="K6" s="21">
        <v>0</v>
      </c>
      <c r="L6" s="21">
        <v>7670.8033583199995</v>
      </c>
      <c r="M6" s="21">
        <v>1859.26732971</v>
      </c>
      <c r="N6" s="21">
        <v>9612.4158876800011</v>
      </c>
    </row>
    <row r="7" spans="2:14" x14ac:dyDescent="0.3">
      <c r="B7" s="14" t="s">
        <v>41</v>
      </c>
      <c r="C7" s="34">
        <v>208.81128186000001</v>
      </c>
      <c r="D7" s="35">
        <v>0</v>
      </c>
      <c r="E7" s="35">
        <v>0</v>
      </c>
      <c r="F7" s="35">
        <v>57.107766600000005</v>
      </c>
      <c r="G7" s="35">
        <v>110.57212515000001</v>
      </c>
      <c r="H7" s="36">
        <v>376.49117361000003</v>
      </c>
      <c r="I7" s="35">
        <v>0</v>
      </c>
      <c r="J7" s="35">
        <v>9.7620796400000014</v>
      </c>
      <c r="K7" s="35">
        <v>0</v>
      </c>
      <c r="L7" s="35">
        <v>6656.4448856899999</v>
      </c>
      <c r="M7" s="35">
        <v>656.90626750000001</v>
      </c>
      <c r="N7" s="35">
        <v>7323.11323283</v>
      </c>
    </row>
    <row r="8" spans="2:14" x14ac:dyDescent="0.3">
      <c r="B8" s="14" t="s">
        <v>1</v>
      </c>
      <c r="C8" s="34">
        <v>145.70849244999999</v>
      </c>
      <c r="D8" s="35">
        <v>0.28093196000000004</v>
      </c>
      <c r="E8" s="35">
        <v>0</v>
      </c>
      <c r="F8" s="35">
        <v>1396.1124626800001</v>
      </c>
      <c r="G8" s="35">
        <v>276.28689889999998</v>
      </c>
      <c r="H8" s="36">
        <v>1818.3887859900001</v>
      </c>
      <c r="I8" s="35">
        <v>0.30736463000000003</v>
      </c>
      <c r="J8" s="35">
        <v>25.70275088</v>
      </c>
      <c r="K8" s="35">
        <v>0</v>
      </c>
      <c r="L8" s="35">
        <v>4646.4549604899994</v>
      </c>
      <c r="M8" s="35">
        <v>829.80230577999998</v>
      </c>
      <c r="N8" s="35">
        <v>5502.2673817799996</v>
      </c>
    </row>
    <row r="9" spans="2:14" x14ac:dyDescent="0.3">
      <c r="B9" s="14" t="s">
        <v>42</v>
      </c>
      <c r="C9" s="34">
        <v>0</v>
      </c>
      <c r="D9" s="35">
        <v>0.27210434999999999</v>
      </c>
      <c r="E9" s="35">
        <v>0</v>
      </c>
      <c r="F9" s="35">
        <v>571.89965171000006</v>
      </c>
      <c r="G9" s="35">
        <v>142.13079300999999</v>
      </c>
      <c r="H9" s="36">
        <v>714.30254907000005</v>
      </c>
      <c r="I9" s="35">
        <v>118.12373937000001</v>
      </c>
      <c r="J9" s="35">
        <v>17.316665559999997</v>
      </c>
      <c r="K9" s="35">
        <v>0</v>
      </c>
      <c r="L9" s="35">
        <v>4878.9778841699999</v>
      </c>
      <c r="M9" s="35">
        <v>672.55063294000001</v>
      </c>
      <c r="N9" s="35">
        <v>5686.9689220399996</v>
      </c>
    </row>
    <row r="10" spans="2:14" x14ac:dyDescent="0.3">
      <c r="B10" s="13" t="s">
        <v>43</v>
      </c>
      <c r="C10" s="39">
        <v>354.51977431</v>
      </c>
      <c r="D10" s="21">
        <v>0.55303631000000009</v>
      </c>
      <c r="E10" s="21">
        <v>0</v>
      </c>
      <c r="F10" s="21">
        <v>2025.11988099</v>
      </c>
      <c r="G10" s="21">
        <v>528.98981705999995</v>
      </c>
      <c r="H10" s="40">
        <v>2909.1825086700001</v>
      </c>
      <c r="I10" s="21">
        <v>118.431104</v>
      </c>
      <c r="J10" s="21">
        <v>52.781496079999997</v>
      </c>
      <c r="K10" s="21">
        <v>0</v>
      </c>
      <c r="L10" s="21">
        <v>16181.877730350001</v>
      </c>
      <c r="M10" s="21">
        <v>2159.2592062199997</v>
      </c>
      <c r="N10" s="21">
        <v>18512.349536650003</v>
      </c>
    </row>
    <row r="11" spans="2:14" x14ac:dyDescent="0.3">
      <c r="B11" s="14" t="s">
        <v>44</v>
      </c>
      <c r="C11" s="34">
        <v>4.2392225400000001</v>
      </c>
      <c r="D11" s="35">
        <v>6.9195729999999997E-2</v>
      </c>
      <c r="E11" s="35">
        <v>0</v>
      </c>
      <c r="F11" s="35">
        <v>382.11472593000002</v>
      </c>
      <c r="G11" s="35">
        <v>258.71905691000001</v>
      </c>
      <c r="H11" s="36">
        <v>645.14220110999997</v>
      </c>
      <c r="I11" s="35">
        <v>4.0337425299999996</v>
      </c>
      <c r="J11" s="35">
        <v>9.0424985000000007</v>
      </c>
      <c r="K11" s="35">
        <v>0</v>
      </c>
      <c r="L11" s="35">
        <v>5382.3434735800001</v>
      </c>
      <c r="M11" s="35">
        <v>598.01535979999994</v>
      </c>
      <c r="N11" s="35">
        <v>5993.4350744100002</v>
      </c>
    </row>
    <row r="12" spans="2:14" x14ac:dyDescent="0.3">
      <c r="B12" s="14" t="s">
        <v>45</v>
      </c>
      <c r="C12" s="34">
        <v>109.37504212</v>
      </c>
      <c r="D12" s="35">
        <v>0</v>
      </c>
      <c r="E12" s="35">
        <v>0</v>
      </c>
      <c r="F12" s="35">
        <v>66.124909250000002</v>
      </c>
      <c r="G12" s="35">
        <v>206.12179315</v>
      </c>
      <c r="H12" s="36">
        <v>381.62174451999999</v>
      </c>
      <c r="I12" s="35">
        <v>0.53050399999999998</v>
      </c>
      <c r="J12" s="35">
        <v>0.42055091</v>
      </c>
      <c r="K12" s="35">
        <v>0</v>
      </c>
      <c r="L12" s="35">
        <v>2735.2445124000001</v>
      </c>
      <c r="M12" s="35">
        <v>946.78126204</v>
      </c>
      <c r="N12" s="35">
        <v>3682.9768293500001</v>
      </c>
    </row>
    <row r="13" spans="2:14" x14ac:dyDescent="0.3">
      <c r="B13" s="14" t="s">
        <v>46</v>
      </c>
      <c r="C13" s="34">
        <v>123.44014052</v>
      </c>
      <c r="D13" s="35">
        <v>0.22188637</v>
      </c>
      <c r="E13" s="35">
        <v>0</v>
      </c>
      <c r="F13" s="35">
        <v>380.89721092000002</v>
      </c>
      <c r="G13" s="35">
        <v>238.82923805000001</v>
      </c>
      <c r="H13" s="36">
        <v>743.38847585999997</v>
      </c>
      <c r="I13" s="35">
        <v>0</v>
      </c>
      <c r="J13" s="35">
        <v>15.684013800000001</v>
      </c>
      <c r="K13" s="35">
        <v>0</v>
      </c>
      <c r="L13" s="35">
        <v>2869.1711473</v>
      </c>
      <c r="M13" s="35">
        <v>698.54360212999995</v>
      </c>
      <c r="N13" s="35">
        <v>3583.39876323</v>
      </c>
    </row>
    <row r="14" spans="2:14" x14ac:dyDescent="0.3">
      <c r="B14" s="13" t="s">
        <v>47</v>
      </c>
      <c r="C14" s="39">
        <v>237.05440518</v>
      </c>
      <c r="D14" s="21">
        <v>0.29108209999999995</v>
      </c>
      <c r="E14" s="21">
        <v>0</v>
      </c>
      <c r="F14" s="21">
        <v>829.13684610000007</v>
      </c>
      <c r="G14" s="21">
        <v>703.67008811000005</v>
      </c>
      <c r="H14" s="40">
        <v>1770.1524214900001</v>
      </c>
      <c r="I14" s="21">
        <v>4.5642465300000001</v>
      </c>
      <c r="J14" s="21">
        <v>25.147063210000002</v>
      </c>
      <c r="K14" s="21">
        <v>0</v>
      </c>
      <c r="L14" s="21">
        <v>10986.75913328</v>
      </c>
      <c r="M14" s="21">
        <v>2243.3402239699999</v>
      </c>
      <c r="N14" s="21">
        <v>13259.810666989999</v>
      </c>
    </row>
    <row r="15" spans="2:14" x14ac:dyDescent="0.3">
      <c r="B15" s="14" t="s">
        <v>48</v>
      </c>
      <c r="C15" s="34">
        <v>189.26160863999999</v>
      </c>
      <c r="D15" s="35">
        <v>0.10729960000000001</v>
      </c>
      <c r="E15" s="35">
        <v>0.72125848999999997</v>
      </c>
      <c r="F15" s="35">
        <v>308.19279139999998</v>
      </c>
      <c r="G15" s="35">
        <v>183.48819294</v>
      </c>
      <c r="H15" s="36">
        <v>681.77115107000009</v>
      </c>
      <c r="I15" s="35">
        <v>0</v>
      </c>
      <c r="J15" s="35">
        <v>11.84281998</v>
      </c>
      <c r="K15" s="35">
        <v>0</v>
      </c>
      <c r="L15" s="35">
        <v>1650.24243402</v>
      </c>
      <c r="M15" s="35">
        <v>728.23178363</v>
      </c>
      <c r="N15" s="35">
        <v>2390.31703763</v>
      </c>
    </row>
    <row r="16" spans="2:14" x14ac:dyDescent="0.3">
      <c r="B16" s="14" t="s">
        <v>49</v>
      </c>
      <c r="C16" s="34">
        <v>13.12257058</v>
      </c>
      <c r="D16" s="35">
        <v>0.16132611999999999</v>
      </c>
      <c r="E16" s="35">
        <v>0</v>
      </c>
      <c r="F16" s="35">
        <v>630.92281932000003</v>
      </c>
      <c r="G16" s="35">
        <v>89.486789590000001</v>
      </c>
      <c r="H16" s="36">
        <v>733.69350560999999</v>
      </c>
      <c r="I16" s="35">
        <v>0</v>
      </c>
      <c r="J16" s="35">
        <v>9.7237833699999996</v>
      </c>
      <c r="K16" s="35">
        <v>0</v>
      </c>
      <c r="L16" s="35">
        <v>6331.8574921700001</v>
      </c>
      <c r="M16" s="35">
        <v>822.25617470000009</v>
      </c>
      <c r="N16" s="35">
        <v>7163.8374502400002</v>
      </c>
    </row>
    <row r="17" spans="2:14" x14ac:dyDescent="0.3">
      <c r="B17" s="14" t="s">
        <v>50</v>
      </c>
      <c r="C17" s="34">
        <v>247.27144958000002</v>
      </c>
      <c r="D17" s="35">
        <v>0.15986471999999999</v>
      </c>
      <c r="E17" s="35">
        <v>0</v>
      </c>
      <c r="F17" s="35">
        <v>323.10284287000002</v>
      </c>
      <c r="G17" s="35">
        <v>86.814172420000006</v>
      </c>
      <c r="H17" s="36">
        <v>657.34832959000005</v>
      </c>
      <c r="I17" s="35">
        <v>0</v>
      </c>
      <c r="J17" s="35">
        <v>9.06374061</v>
      </c>
      <c r="K17" s="35">
        <v>0</v>
      </c>
      <c r="L17" s="35">
        <v>2519.2625601499999</v>
      </c>
      <c r="M17" s="35">
        <v>527.62260469</v>
      </c>
      <c r="N17" s="35">
        <v>3055.94890545</v>
      </c>
    </row>
    <row r="18" spans="2:14" x14ac:dyDescent="0.3">
      <c r="B18" s="13" t="s">
        <v>51</v>
      </c>
      <c r="C18" s="39">
        <v>449.65562879999999</v>
      </c>
      <c r="D18" s="21">
        <v>0.42849044000000003</v>
      </c>
      <c r="E18" s="21">
        <v>0.72125848999999997</v>
      </c>
      <c r="F18" s="21">
        <v>1262.2184535899999</v>
      </c>
      <c r="G18" s="21">
        <v>359.78915495000001</v>
      </c>
      <c r="H18" s="40">
        <v>2072.8129862699998</v>
      </c>
      <c r="I18" s="21">
        <v>0</v>
      </c>
      <c r="J18" s="21">
        <v>30.630343960000001</v>
      </c>
      <c r="K18" s="21">
        <v>0</v>
      </c>
      <c r="L18" s="21">
        <v>10501.36248634</v>
      </c>
      <c r="M18" s="21">
        <v>2078.11056302</v>
      </c>
      <c r="N18" s="21">
        <v>12610.10339332</v>
      </c>
    </row>
    <row r="19" spans="2:14" x14ac:dyDescent="0.3">
      <c r="B19" s="13" t="s">
        <v>52</v>
      </c>
      <c r="C19" s="39">
        <v>1300.3725827400001</v>
      </c>
      <c r="D19" s="21">
        <v>1.8842263100000001</v>
      </c>
      <c r="E19" s="21">
        <v>0.72125848999999997</v>
      </c>
      <c r="F19" s="21">
        <v>5944.2104913699995</v>
      </c>
      <c r="G19" s="21">
        <v>2185.0952834</v>
      </c>
      <c r="H19" s="40">
        <v>9432.2838423100002</v>
      </c>
      <c r="I19" s="21">
        <v>123.17448657</v>
      </c>
      <c r="J19" s="21">
        <v>190.72496686000002</v>
      </c>
      <c r="K19" s="21">
        <v>0</v>
      </c>
      <c r="L19" s="21">
        <v>45340.802708290001</v>
      </c>
      <c r="M19" s="21">
        <v>8339.97732292</v>
      </c>
      <c r="N19" s="21">
        <v>53994.679484640001</v>
      </c>
    </row>
    <row r="20" spans="2:14" x14ac:dyDescent="0.3">
      <c r="B20" s="14" t="s">
        <v>53</v>
      </c>
      <c r="C20" s="34">
        <v>242.25060074999999</v>
      </c>
      <c r="D20" s="35">
        <v>9.8232179999999988E-2</v>
      </c>
      <c r="E20" s="35">
        <v>0</v>
      </c>
      <c r="F20" s="35">
        <v>155.37183081999999</v>
      </c>
      <c r="G20" s="35">
        <v>104.40422058</v>
      </c>
      <c r="H20" s="36">
        <v>502.12488432999999</v>
      </c>
      <c r="I20" s="35">
        <v>0</v>
      </c>
      <c r="J20" s="35">
        <v>0</v>
      </c>
      <c r="K20" s="35">
        <v>0</v>
      </c>
      <c r="L20" s="35">
        <v>2411.04042463</v>
      </c>
      <c r="M20" s="35">
        <v>514.33048524000003</v>
      </c>
      <c r="N20" s="35">
        <v>2925.3709098700001</v>
      </c>
    </row>
    <row r="21" spans="2:14" x14ac:dyDescent="0.3">
      <c r="B21" s="14" t="s">
        <v>38</v>
      </c>
      <c r="C21" s="34">
        <v>169.35636331000001</v>
      </c>
      <c r="D21" s="35">
        <v>4.8671610000000004E-2</v>
      </c>
      <c r="E21" s="35">
        <v>0</v>
      </c>
      <c r="F21" s="35">
        <v>4293.9875807500002</v>
      </c>
      <c r="G21" s="35">
        <v>261.97733725000001</v>
      </c>
      <c r="H21" s="36">
        <v>4725.3699529200003</v>
      </c>
      <c r="I21" s="35">
        <v>0</v>
      </c>
      <c r="J21" s="35">
        <v>12.94619166</v>
      </c>
      <c r="K21" s="35">
        <v>0</v>
      </c>
      <c r="L21" s="35">
        <v>1988.21440186</v>
      </c>
      <c r="M21" s="35">
        <v>1870.20778892</v>
      </c>
      <c r="N21" s="35">
        <v>3871.36838244</v>
      </c>
    </row>
    <row r="22" spans="2:14" x14ac:dyDescent="0.3">
      <c r="B22" s="14" t="s">
        <v>39</v>
      </c>
      <c r="C22" s="34">
        <v>277.82163341</v>
      </c>
      <c r="D22" s="35">
        <v>0.31707108000000001</v>
      </c>
      <c r="E22" s="35">
        <v>0</v>
      </c>
      <c r="F22" s="35">
        <v>1105.0535837100001</v>
      </c>
      <c r="G22" s="35">
        <v>42.226604139999999</v>
      </c>
      <c r="H22" s="36">
        <v>1425.41889234</v>
      </c>
      <c r="I22" s="35">
        <v>0</v>
      </c>
      <c r="J22" s="35">
        <v>17.704421199999999</v>
      </c>
      <c r="K22" s="35">
        <v>0</v>
      </c>
      <c r="L22" s="35">
        <v>2269.32731702</v>
      </c>
      <c r="M22" s="35">
        <v>293.09583951999997</v>
      </c>
      <c r="N22" s="35">
        <v>2580.1275777399997</v>
      </c>
    </row>
    <row r="23" spans="2:14" x14ac:dyDescent="0.3">
      <c r="B23" s="13" t="s">
        <v>40</v>
      </c>
      <c r="C23" s="39">
        <v>689.42859747</v>
      </c>
      <c r="D23" s="21">
        <v>0.46397486999999998</v>
      </c>
      <c r="E23" s="21">
        <v>0</v>
      </c>
      <c r="F23" s="21">
        <v>5554.4129952799994</v>
      </c>
      <c r="G23" s="21">
        <v>408.60816197000003</v>
      </c>
      <c r="H23" s="40">
        <v>6652.91372959</v>
      </c>
      <c r="I23" s="21">
        <v>0</v>
      </c>
      <c r="J23" s="21">
        <v>30.650612859999999</v>
      </c>
      <c r="K23" s="21">
        <v>0</v>
      </c>
      <c r="L23" s="21">
        <v>6668.5821435100006</v>
      </c>
      <c r="M23" s="21">
        <v>2677.6341136799997</v>
      </c>
      <c r="N23" s="21">
        <v>9376.8668700499984</v>
      </c>
    </row>
    <row r="24" spans="2:14" x14ac:dyDescent="0.3">
      <c r="B24" s="15" t="s">
        <v>41</v>
      </c>
      <c r="C24" s="37">
        <v>186.77899744999999</v>
      </c>
      <c r="D24" s="22">
        <v>0.11780716000000001</v>
      </c>
      <c r="E24" s="22">
        <v>0</v>
      </c>
      <c r="F24" s="22">
        <v>523.52544677000003</v>
      </c>
      <c r="G24" s="22">
        <v>266.78652930999999</v>
      </c>
      <c r="H24" s="38">
        <v>977.20878069000003</v>
      </c>
      <c r="I24" s="22">
        <v>0</v>
      </c>
      <c r="J24" s="22">
        <v>0</v>
      </c>
      <c r="K24" s="22">
        <v>0</v>
      </c>
      <c r="L24" s="22">
        <v>3088.2487347399997</v>
      </c>
      <c r="M24" s="22">
        <v>422.10694276999999</v>
      </c>
      <c r="N24" s="22">
        <v>3510.3556775100001</v>
      </c>
    </row>
  </sheetData>
  <mergeCells count="2">
    <mergeCell ref="C1:H1"/>
    <mergeCell ref="I1:N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E48"/>
  <sheetViews>
    <sheetView topLeftCell="A13" zoomScaleNormal="100" workbookViewId="0">
      <selection activeCell="N1" sqref="A1:N1048576"/>
    </sheetView>
  </sheetViews>
  <sheetFormatPr defaultColWidth="8.7265625" defaultRowHeight="11.5" x14ac:dyDescent="0.3"/>
  <cols>
    <col min="1" max="2" width="8.7265625" style="3"/>
    <col min="3" max="3" width="6.1796875" style="3" bestFit="1" customWidth="1"/>
    <col min="4" max="4" width="4.81640625" style="3" bestFit="1" customWidth="1"/>
    <col min="5" max="6" width="6.1796875" style="3" bestFit="1" customWidth="1"/>
    <col min="7" max="7" width="4" style="3" bestFit="1" customWidth="1"/>
    <col min="8" max="10" width="6.1796875" style="3" bestFit="1" customWidth="1"/>
    <col min="11" max="11" width="4.81640625" style="3" bestFit="1" customWidth="1"/>
    <col min="12" max="13" width="6.1796875" style="3" bestFit="1" customWidth="1"/>
    <col min="14" max="14" width="4.81640625" style="3" bestFit="1" customWidth="1"/>
    <col min="15" max="16" width="6.1796875" style="3" bestFit="1" customWidth="1"/>
    <col min="17" max="17" width="8.7265625" style="3"/>
    <col min="18" max="18" width="12.26953125" style="3" customWidth="1"/>
    <col min="19" max="19" width="6.1796875" style="3" bestFit="1" customWidth="1"/>
    <col min="20" max="20" width="4.453125" style="3" bestFit="1" customWidth="1"/>
    <col min="21" max="21" width="6.1796875" style="3" bestFit="1" customWidth="1"/>
    <col min="22" max="22" width="5.54296875" style="3" bestFit="1" customWidth="1"/>
    <col min="23" max="23" width="3.54296875" style="3" bestFit="1" customWidth="1"/>
    <col min="24" max="26" width="6.1796875" style="3" bestFit="1" customWidth="1"/>
    <col min="27" max="27" width="4.453125" style="3" bestFit="1" customWidth="1"/>
    <col min="28" max="29" width="6.1796875" style="3" bestFit="1" customWidth="1"/>
    <col min="30" max="30" width="4.453125" style="3" bestFit="1" customWidth="1"/>
    <col min="31" max="31" width="5.54296875" style="3" bestFit="1" customWidth="1"/>
    <col min="32" max="16384" width="8.7265625" style="3"/>
  </cols>
  <sheetData>
    <row r="2" spans="2:31" s="65" customFormat="1" ht="126.5" x14ac:dyDescent="0.2">
      <c r="B2" s="11" t="s">
        <v>178</v>
      </c>
      <c r="C2" s="32" t="s">
        <v>3</v>
      </c>
      <c r="D2" s="32" t="s">
        <v>179</v>
      </c>
      <c r="E2" s="32" t="s">
        <v>4</v>
      </c>
      <c r="F2" s="32" t="s">
        <v>5</v>
      </c>
      <c r="G2" s="32" t="s">
        <v>6</v>
      </c>
      <c r="H2" s="32" t="s">
        <v>7</v>
      </c>
      <c r="I2" s="32" t="s">
        <v>8</v>
      </c>
      <c r="J2" s="32" t="s">
        <v>55</v>
      </c>
      <c r="K2" s="32" t="s">
        <v>9</v>
      </c>
      <c r="L2" s="32" t="s">
        <v>10</v>
      </c>
      <c r="M2" s="32" t="s">
        <v>11</v>
      </c>
      <c r="N2" s="32" t="s">
        <v>57</v>
      </c>
      <c r="O2" s="32" t="s">
        <v>58</v>
      </c>
      <c r="P2" s="32" t="s">
        <v>65</v>
      </c>
      <c r="R2" s="11" t="s">
        <v>178</v>
      </c>
      <c r="S2" s="32" t="s">
        <v>3</v>
      </c>
      <c r="T2" s="32" t="s">
        <v>179</v>
      </c>
      <c r="U2" s="32" t="s">
        <v>4</v>
      </c>
      <c r="V2" s="32" t="s">
        <v>5</v>
      </c>
      <c r="W2" s="32" t="s">
        <v>6</v>
      </c>
      <c r="X2" s="32" t="s">
        <v>7</v>
      </c>
      <c r="Y2" s="32" t="s">
        <v>8</v>
      </c>
      <c r="Z2" s="32" t="s">
        <v>55</v>
      </c>
      <c r="AA2" s="32" t="s">
        <v>9</v>
      </c>
      <c r="AB2" s="32" t="s">
        <v>10</v>
      </c>
      <c r="AC2" s="32" t="s">
        <v>11</v>
      </c>
      <c r="AD2" s="32" t="s">
        <v>57</v>
      </c>
      <c r="AE2" s="32" t="s">
        <v>58</v>
      </c>
    </row>
    <row r="3" spans="2:31" x14ac:dyDescent="0.3">
      <c r="B3" s="3" t="s">
        <v>180</v>
      </c>
      <c r="C3" s="20">
        <v>468.41851270000001</v>
      </c>
      <c r="D3" s="20">
        <v>10.22967856</v>
      </c>
      <c r="E3" s="20">
        <v>805.38870201700001</v>
      </c>
      <c r="F3" s="20">
        <v>1014.0421189900001</v>
      </c>
      <c r="G3" s="20">
        <v>60.652713816999999</v>
      </c>
      <c r="H3" s="20">
        <v>394.76521113799998</v>
      </c>
      <c r="I3" s="20">
        <v>247.33807120099999</v>
      </c>
      <c r="J3" s="20">
        <v>59.798064427</v>
      </c>
      <c r="K3" s="20">
        <v>120.98273500800001</v>
      </c>
      <c r="L3" s="20">
        <v>235.533749769</v>
      </c>
      <c r="M3" s="20">
        <v>134.56970988999998</v>
      </c>
      <c r="N3" s="20">
        <v>123.6138235079999</v>
      </c>
      <c r="O3" s="20">
        <v>3675.3330910250002</v>
      </c>
      <c r="P3" s="62">
        <v>44.715840749080932</v>
      </c>
      <c r="R3" s="3" t="s">
        <v>180</v>
      </c>
      <c r="S3" s="20">
        <f>(C3/$O3)*100</f>
        <v>12.744926816126059</v>
      </c>
      <c r="T3" s="20">
        <f t="shared" ref="T3:AE3" si="0">(D3/$O3)*100</f>
        <v>0.27833337296639643</v>
      </c>
      <c r="U3" s="20">
        <f t="shared" si="0"/>
        <v>21.913352669550505</v>
      </c>
      <c r="V3" s="20">
        <f t="shared" si="0"/>
        <v>27.590482110757407</v>
      </c>
      <c r="W3" s="20">
        <f t="shared" si="0"/>
        <v>1.6502644063775125</v>
      </c>
      <c r="X3" s="20">
        <f t="shared" si="0"/>
        <v>10.740936980705207</v>
      </c>
      <c r="Y3" s="20">
        <f t="shared" si="0"/>
        <v>6.7296776938391938</v>
      </c>
      <c r="Z3" s="20">
        <f t="shared" si="0"/>
        <v>1.62701074830535</v>
      </c>
      <c r="AA3" s="20">
        <f t="shared" si="0"/>
        <v>3.29174885681612</v>
      </c>
      <c r="AB3" s="20">
        <f t="shared" si="0"/>
        <v>6.4085007789950508</v>
      </c>
      <c r="AC3" s="20">
        <f t="shared" si="0"/>
        <v>3.6614289523475634</v>
      </c>
      <c r="AD3" s="20">
        <f t="shared" si="0"/>
        <v>3.363336613213626</v>
      </c>
      <c r="AE3" s="20">
        <f t="shared" si="0"/>
        <v>100</v>
      </c>
    </row>
    <row r="4" spans="2:31" x14ac:dyDescent="0.3">
      <c r="B4" s="3" t="s">
        <v>181</v>
      </c>
      <c r="C4" s="20">
        <v>0.18778214999999998</v>
      </c>
      <c r="D4" s="20">
        <v>505.91019620999998</v>
      </c>
      <c r="E4" s="20">
        <v>12.1286705</v>
      </c>
      <c r="F4" s="20">
        <v>319.90433223000002</v>
      </c>
      <c r="G4" s="20">
        <v>0.54679383999999998</v>
      </c>
      <c r="H4" s="20">
        <v>4.5568932709999999</v>
      </c>
      <c r="I4" s="20">
        <v>1.6993240700000001</v>
      </c>
      <c r="J4" s="20">
        <v>15.558608749999999</v>
      </c>
      <c r="K4" s="20">
        <v>1.576866E-2</v>
      </c>
      <c r="L4" s="20">
        <v>0.22113505999999999</v>
      </c>
      <c r="M4" s="20">
        <v>0.44416969000000001</v>
      </c>
      <c r="N4" s="20">
        <v>0.41002556000006196</v>
      </c>
      <c r="O4" s="20">
        <v>861.583699991</v>
      </c>
      <c r="P4" s="62">
        <v>10.482434807033226</v>
      </c>
      <c r="R4" s="3" t="s">
        <v>181</v>
      </c>
      <c r="S4" s="20">
        <f t="shared" ref="S4:S48" si="1">(C4/$O4)*100</f>
        <v>2.1794997978949873E-2</v>
      </c>
      <c r="T4" s="20">
        <f t="shared" ref="T4:T48" si="2">(D4/$O4)*100</f>
        <v>58.718635950898864</v>
      </c>
      <c r="U4" s="20">
        <f t="shared" ref="U4:U48" si="3">(E4/$O4)*100</f>
        <v>1.407718193847759</v>
      </c>
      <c r="V4" s="20">
        <f t="shared" ref="V4:V48" si="4">(F4/$O4)*100</f>
        <v>37.129803202328652</v>
      </c>
      <c r="W4" s="20">
        <f t="shared" ref="W4:W48" si="5">(G4/$O4)*100</f>
        <v>6.3463809726868284E-2</v>
      </c>
      <c r="X4" s="20">
        <f t="shared" ref="X4:X48" si="6">(H4/$O4)*100</f>
        <v>0.52889733998537813</v>
      </c>
      <c r="Y4" s="20">
        <f t="shared" ref="Y4:Y48" si="7">(I4/$O4)*100</f>
        <v>0.19723261593943237</v>
      </c>
      <c r="Z4" s="20">
        <f t="shared" ref="Z4:Z48" si="8">(J4/$O4)*100</f>
        <v>1.8058151227979966</v>
      </c>
      <c r="AA4" s="20">
        <f t="shared" ref="AA4:AA48" si="9">(K4/$O4)*100</f>
        <v>1.8301947913086931E-3</v>
      </c>
      <c r="AB4" s="20">
        <f t="shared" ref="AB4:AB48" si="10">(L4/$O4)*100</f>
        <v>2.5666114621517321E-2</v>
      </c>
      <c r="AC4" s="20">
        <f t="shared" ref="AC4:AC48" si="11">(M4/$O4)*100</f>
        <v>5.1552703469742958E-2</v>
      </c>
      <c r="AD4" s="20">
        <f t="shared" ref="AD4:AD48" si="12">(N4/$O4)*100</f>
        <v>4.7589753613531106E-2</v>
      </c>
      <c r="AE4" s="20">
        <f t="shared" ref="AE4:AE48" si="13">(O4/$O4)*100</f>
        <v>100</v>
      </c>
    </row>
    <row r="5" spans="2:31" x14ac:dyDescent="0.3">
      <c r="B5" s="3" t="s">
        <v>233</v>
      </c>
      <c r="C5" s="20">
        <v>25.146906480000002</v>
      </c>
      <c r="D5" s="20">
        <v>0</v>
      </c>
      <c r="E5" s="20">
        <v>4.4792554600000001</v>
      </c>
      <c r="F5" s="20">
        <v>0</v>
      </c>
      <c r="G5" s="20">
        <v>0</v>
      </c>
      <c r="H5" s="20">
        <v>0.47588028999999998</v>
      </c>
      <c r="I5" s="20">
        <v>0</v>
      </c>
      <c r="J5" s="20">
        <v>0</v>
      </c>
      <c r="K5" s="20">
        <v>1.1548527900000001</v>
      </c>
      <c r="L5" s="20">
        <v>0</v>
      </c>
      <c r="M5" s="20">
        <v>3.7413213679999999</v>
      </c>
      <c r="N5" s="20">
        <v>3.503252000000328E-2</v>
      </c>
      <c r="O5" s="20">
        <v>35.033248907999997</v>
      </c>
      <c r="P5" s="62">
        <v>0.4262310762848856</v>
      </c>
      <c r="R5" s="3" t="s">
        <v>233</v>
      </c>
      <c r="S5" s="20">
        <f t="shared" si="1"/>
        <v>71.780115358520447</v>
      </c>
      <c r="T5" s="20">
        <f t="shared" si="2"/>
        <v>0</v>
      </c>
      <c r="U5" s="20">
        <f t="shared" si="3"/>
        <v>12.785726701405482</v>
      </c>
      <c r="V5" s="20">
        <f t="shared" si="4"/>
        <v>0</v>
      </c>
      <c r="W5" s="20">
        <f t="shared" si="5"/>
        <v>0</v>
      </c>
      <c r="X5" s="20">
        <f t="shared" si="6"/>
        <v>1.3583675646232474</v>
      </c>
      <c r="Y5" s="20">
        <f t="shared" si="7"/>
        <v>0</v>
      </c>
      <c r="Z5" s="20">
        <f t="shared" si="8"/>
        <v>0</v>
      </c>
      <c r="AA5" s="20">
        <f t="shared" si="9"/>
        <v>3.2964478773656767</v>
      </c>
      <c r="AB5" s="20">
        <f t="shared" si="10"/>
        <v>0</v>
      </c>
      <c r="AC5" s="20">
        <f t="shared" si="11"/>
        <v>10.679344578702926</v>
      </c>
      <c r="AD5" s="20">
        <f t="shared" si="12"/>
        <v>9.9997919382245615E-2</v>
      </c>
      <c r="AE5" s="20">
        <f t="shared" si="13"/>
        <v>100</v>
      </c>
    </row>
    <row r="6" spans="2:31" x14ac:dyDescent="0.3">
      <c r="B6" s="3" t="s">
        <v>182</v>
      </c>
      <c r="C6" s="20">
        <v>2.5610979999999998E-2</v>
      </c>
      <c r="D6" s="20">
        <v>0</v>
      </c>
      <c r="E6" s="20">
        <v>0</v>
      </c>
      <c r="F6" s="20">
        <v>0</v>
      </c>
      <c r="G6" s="20">
        <v>0</v>
      </c>
      <c r="H6" s="20">
        <v>2.1808869999999998E-2</v>
      </c>
      <c r="I6" s="20">
        <v>0</v>
      </c>
      <c r="J6" s="20">
        <v>0</v>
      </c>
      <c r="K6" s="20">
        <v>0.64272388999999996</v>
      </c>
      <c r="L6" s="20">
        <v>0</v>
      </c>
      <c r="M6" s="20">
        <v>0</v>
      </c>
      <c r="N6" s="20">
        <v>0</v>
      </c>
      <c r="O6" s="20">
        <v>0.69014374000000001</v>
      </c>
      <c r="P6" s="62">
        <v>8.3966151658946865E-3</v>
      </c>
      <c r="R6" s="3" t="s">
        <v>182</v>
      </c>
      <c r="S6" s="20">
        <f t="shared" si="1"/>
        <v>3.7109631683393949</v>
      </c>
      <c r="T6" s="20">
        <f t="shared" si="2"/>
        <v>0</v>
      </c>
      <c r="U6" s="20">
        <f t="shared" si="3"/>
        <v>0</v>
      </c>
      <c r="V6" s="20">
        <f t="shared" si="4"/>
        <v>0</v>
      </c>
      <c r="W6" s="20">
        <f t="shared" si="5"/>
        <v>0</v>
      </c>
      <c r="X6" s="20">
        <f t="shared" si="6"/>
        <v>3.1600474996701404</v>
      </c>
      <c r="Y6" s="20">
        <f t="shared" si="7"/>
        <v>0</v>
      </c>
      <c r="Z6" s="20">
        <f t="shared" si="8"/>
        <v>0</v>
      </c>
      <c r="AA6" s="20">
        <f t="shared" si="9"/>
        <v>93.128989331990454</v>
      </c>
      <c r="AB6" s="20">
        <f t="shared" si="10"/>
        <v>0</v>
      </c>
      <c r="AC6" s="20">
        <f t="shared" si="11"/>
        <v>0</v>
      </c>
      <c r="AD6" s="20">
        <f t="shared" si="12"/>
        <v>0</v>
      </c>
      <c r="AE6" s="20">
        <f t="shared" si="13"/>
        <v>100</v>
      </c>
    </row>
    <row r="7" spans="2:31" x14ac:dyDescent="0.3">
      <c r="B7" s="13" t="s">
        <v>183</v>
      </c>
      <c r="C7" s="21">
        <v>493.77881230999998</v>
      </c>
      <c r="D7" s="21">
        <v>516.13987477000001</v>
      </c>
      <c r="E7" s="21">
        <v>821.996627977</v>
      </c>
      <c r="F7" s="21">
        <v>1333.94645122</v>
      </c>
      <c r="G7" s="21">
        <v>61.199507657000005</v>
      </c>
      <c r="H7" s="21">
        <v>399.81979356900007</v>
      </c>
      <c r="I7" s="21">
        <v>249.03739527100001</v>
      </c>
      <c r="J7" s="21">
        <v>75.356673177000005</v>
      </c>
      <c r="K7" s="21">
        <v>122.796080348</v>
      </c>
      <c r="L7" s="21">
        <v>235.75488482899999</v>
      </c>
      <c r="M7" s="21">
        <v>138.75520094799998</v>
      </c>
      <c r="N7" s="21">
        <v>124.05888158799934</v>
      </c>
      <c r="O7" s="21">
        <v>4572.6401836639998</v>
      </c>
      <c r="P7" s="67">
        <v>55.632903247564933</v>
      </c>
      <c r="R7" s="13" t="s">
        <v>183</v>
      </c>
      <c r="S7" s="21">
        <f t="shared" si="1"/>
        <v>10.798549469823824</v>
      </c>
      <c r="T7" s="21">
        <f t="shared" si="2"/>
        <v>11.287568101551859</v>
      </c>
      <c r="U7" s="21">
        <f t="shared" si="3"/>
        <v>17.976411765649672</v>
      </c>
      <c r="V7" s="21">
        <f t="shared" si="4"/>
        <v>29.172346776498937</v>
      </c>
      <c r="W7" s="21">
        <f t="shared" si="5"/>
        <v>1.3383845043316223</v>
      </c>
      <c r="X7" s="21">
        <f t="shared" si="6"/>
        <v>8.7437405417854119</v>
      </c>
      <c r="Y7" s="21">
        <f t="shared" si="7"/>
        <v>5.4462495466120284</v>
      </c>
      <c r="Z7" s="21">
        <f t="shared" si="8"/>
        <v>1.6479904420692386</v>
      </c>
      <c r="AA7" s="21">
        <f t="shared" si="9"/>
        <v>2.6854525048066442</v>
      </c>
      <c r="AB7" s="21">
        <f t="shared" si="10"/>
        <v>5.1557716190144776</v>
      </c>
      <c r="AC7" s="21">
        <f t="shared" si="11"/>
        <v>3.0344657653954563</v>
      </c>
      <c r="AD7" s="21">
        <f t="shared" si="12"/>
        <v>2.7130689624608184</v>
      </c>
      <c r="AE7" s="21">
        <f t="shared" si="13"/>
        <v>100</v>
      </c>
    </row>
    <row r="8" spans="2:31" x14ac:dyDescent="0.3">
      <c r="B8" s="3" t="s">
        <v>184</v>
      </c>
      <c r="C8" s="20">
        <v>7.9048199999999999E-3</v>
      </c>
      <c r="D8" s="20">
        <v>0</v>
      </c>
      <c r="E8" s="20">
        <v>7.7219599999999999E-3</v>
      </c>
      <c r="F8" s="20">
        <v>368.82531045999997</v>
      </c>
      <c r="G8" s="20">
        <v>0</v>
      </c>
      <c r="H8" s="20">
        <v>0</v>
      </c>
      <c r="I8" s="20">
        <v>0</v>
      </c>
      <c r="J8" s="20">
        <v>0</v>
      </c>
      <c r="K8" s="20">
        <v>1.874201E-2</v>
      </c>
      <c r="L8" s="20">
        <v>0</v>
      </c>
      <c r="M8" s="20">
        <v>0</v>
      </c>
      <c r="N8" s="20">
        <v>0</v>
      </c>
      <c r="O8" s="20">
        <v>368.85967925</v>
      </c>
      <c r="P8" s="62">
        <v>4.4877213214707989</v>
      </c>
      <c r="R8" s="3" t="s">
        <v>184</v>
      </c>
      <c r="S8" s="20">
        <f t="shared" si="1"/>
        <v>2.1430425835843102E-3</v>
      </c>
      <c r="T8" s="20">
        <f t="shared" si="2"/>
        <v>0</v>
      </c>
      <c r="U8" s="20">
        <f t="shared" si="3"/>
        <v>2.093468176218396E-3</v>
      </c>
      <c r="V8" s="20">
        <f t="shared" si="4"/>
        <v>99.990682421545799</v>
      </c>
      <c r="W8" s="20">
        <f t="shared" si="5"/>
        <v>0</v>
      </c>
      <c r="X8" s="20">
        <f t="shared" si="6"/>
        <v>0</v>
      </c>
      <c r="Y8" s="20">
        <f t="shared" si="7"/>
        <v>0</v>
      </c>
      <c r="Z8" s="20">
        <f t="shared" si="8"/>
        <v>0</v>
      </c>
      <c r="AA8" s="20">
        <f t="shared" si="9"/>
        <v>5.0810676943893697E-3</v>
      </c>
      <c r="AB8" s="20">
        <f t="shared" si="10"/>
        <v>0</v>
      </c>
      <c r="AC8" s="20">
        <f t="shared" si="11"/>
        <v>0</v>
      </c>
      <c r="AD8" s="20">
        <f t="shared" si="12"/>
        <v>0</v>
      </c>
      <c r="AE8" s="20">
        <f t="shared" si="13"/>
        <v>100</v>
      </c>
    </row>
    <row r="9" spans="2:31" x14ac:dyDescent="0.3">
      <c r="B9" s="3" t="s">
        <v>185</v>
      </c>
      <c r="C9" s="20">
        <v>0.68835948000000002</v>
      </c>
      <c r="D9" s="20">
        <v>0</v>
      </c>
      <c r="E9" s="20">
        <v>9.6875430100000006</v>
      </c>
      <c r="F9" s="20">
        <v>9.5516752300000007</v>
      </c>
      <c r="G9" s="20">
        <v>2.4847869999999998E-2</v>
      </c>
      <c r="H9" s="20">
        <v>1.37075E-3</v>
      </c>
      <c r="I9" s="20">
        <v>11.547232105000001</v>
      </c>
      <c r="J9" s="20">
        <v>0</v>
      </c>
      <c r="K9" s="20">
        <v>0.62877695</v>
      </c>
      <c r="L9" s="20">
        <v>0</v>
      </c>
      <c r="M9" s="20">
        <v>3.717644E-3</v>
      </c>
      <c r="N9" s="20">
        <v>4.895747260000002</v>
      </c>
      <c r="O9" s="20">
        <v>37.029270299000004</v>
      </c>
      <c r="P9" s="62">
        <v>0.4505156166085012</v>
      </c>
      <c r="R9" s="3" t="s">
        <v>185</v>
      </c>
      <c r="S9" s="20">
        <f t="shared" si="1"/>
        <v>1.8589604235830421</v>
      </c>
      <c r="T9" s="20">
        <f t="shared" si="2"/>
        <v>0</v>
      </c>
      <c r="U9" s="20">
        <f t="shared" si="3"/>
        <v>26.161852317844943</v>
      </c>
      <c r="V9" s="20">
        <f t="shared" si="4"/>
        <v>25.794932368024408</v>
      </c>
      <c r="W9" s="20">
        <f t="shared" si="5"/>
        <v>6.7103320695657956E-2</v>
      </c>
      <c r="X9" s="20">
        <f t="shared" si="6"/>
        <v>3.7018012748607091E-3</v>
      </c>
      <c r="Y9" s="20">
        <f t="shared" si="7"/>
        <v>31.184066042240755</v>
      </c>
      <c r="Z9" s="20">
        <f t="shared" si="8"/>
        <v>0</v>
      </c>
      <c r="AA9" s="20">
        <f t="shared" si="9"/>
        <v>1.698053850164529</v>
      </c>
      <c r="AB9" s="20">
        <f t="shared" si="10"/>
        <v>0</v>
      </c>
      <c r="AC9" s="20">
        <f t="shared" si="11"/>
        <v>1.0039744153695617E-2</v>
      </c>
      <c r="AD9" s="20">
        <f t="shared" si="12"/>
        <v>13.221290132018115</v>
      </c>
      <c r="AE9" s="20">
        <f t="shared" si="13"/>
        <v>100</v>
      </c>
    </row>
    <row r="10" spans="2:31" x14ac:dyDescent="0.3">
      <c r="B10" s="3" t="s">
        <v>186</v>
      </c>
      <c r="C10" s="20">
        <v>2.2009689100000003</v>
      </c>
      <c r="D10" s="20">
        <v>0</v>
      </c>
      <c r="E10" s="20">
        <v>10.527026800000002</v>
      </c>
      <c r="F10" s="20">
        <v>0</v>
      </c>
      <c r="G10" s="20">
        <v>0</v>
      </c>
      <c r="H10" s="20">
        <v>0.19733469000000001</v>
      </c>
      <c r="I10" s="20">
        <v>1.85770952</v>
      </c>
      <c r="J10" s="20">
        <v>0</v>
      </c>
      <c r="K10" s="20">
        <v>3.5490271099999999</v>
      </c>
      <c r="L10" s="20">
        <v>3.3828676299999998</v>
      </c>
      <c r="M10" s="20">
        <v>0.42299389000000004</v>
      </c>
      <c r="N10" s="20">
        <v>2.6146624600000008</v>
      </c>
      <c r="O10" s="20">
        <v>24.752591010000003</v>
      </c>
      <c r="P10" s="62">
        <v>0.30115172973930693</v>
      </c>
      <c r="R10" s="3" t="s">
        <v>186</v>
      </c>
      <c r="S10" s="20">
        <f t="shared" si="1"/>
        <v>8.8918728108536715</v>
      </c>
      <c r="T10" s="20">
        <f t="shared" si="2"/>
        <v>0</v>
      </c>
      <c r="U10" s="20">
        <f t="shared" si="3"/>
        <v>42.52898937225239</v>
      </c>
      <c r="V10" s="20">
        <f t="shared" si="4"/>
        <v>0</v>
      </c>
      <c r="W10" s="20">
        <f t="shared" si="5"/>
        <v>0</v>
      </c>
      <c r="X10" s="20">
        <f t="shared" si="6"/>
        <v>0.79722841911894038</v>
      </c>
      <c r="Y10" s="20">
        <f t="shared" si="7"/>
        <v>7.5051113608651656</v>
      </c>
      <c r="Z10" s="20">
        <f t="shared" si="8"/>
        <v>0</v>
      </c>
      <c r="AA10" s="20">
        <f t="shared" si="9"/>
        <v>14.338002468372702</v>
      </c>
      <c r="AB10" s="20">
        <f t="shared" si="10"/>
        <v>13.666721308623114</v>
      </c>
      <c r="AC10" s="20">
        <f t="shared" si="11"/>
        <v>1.7088873234689301</v>
      </c>
      <c r="AD10" s="20">
        <f t="shared" si="12"/>
        <v>10.563186936445085</v>
      </c>
      <c r="AE10" s="20">
        <f t="shared" si="13"/>
        <v>100</v>
      </c>
    </row>
    <row r="11" spans="2:31" x14ac:dyDescent="0.3">
      <c r="B11" s="13" t="s">
        <v>187</v>
      </c>
      <c r="C11" s="21">
        <v>0.72720019299995897</v>
      </c>
      <c r="D11" s="21">
        <v>0</v>
      </c>
      <c r="E11" s="21">
        <v>0.96096421200001236</v>
      </c>
      <c r="F11" s="21">
        <v>0</v>
      </c>
      <c r="G11" s="21">
        <v>2.7314749999999999E-2</v>
      </c>
      <c r="H11" s="21">
        <v>1.8088163099999428</v>
      </c>
      <c r="I11" s="21">
        <v>0.5676913600000143</v>
      </c>
      <c r="J11" s="21">
        <v>0</v>
      </c>
      <c r="K11" s="21">
        <v>5.1607774099999819</v>
      </c>
      <c r="L11" s="21">
        <v>3.3858773610000013</v>
      </c>
      <c r="M11" s="21">
        <v>1.43486590000391E-2</v>
      </c>
      <c r="N11" s="21">
        <v>0.18512879700009524</v>
      </c>
      <c r="O11" s="21">
        <v>12.838119052000046</v>
      </c>
      <c r="P11" s="67">
        <v>0.15619462857633848</v>
      </c>
      <c r="R11" s="13" t="s">
        <v>187</v>
      </c>
      <c r="S11" s="21">
        <f t="shared" si="1"/>
        <v>5.6643826876388772</v>
      </c>
      <c r="T11" s="21">
        <f t="shared" si="2"/>
        <v>0</v>
      </c>
      <c r="U11" s="21">
        <f t="shared" si="3"/>
        <v>7.485241475855485</v>
      </c>
      <c r="V11" s="21">
        <f t="shared" si="4"/>
        <v>0</v>
      </c>
      <c r="W11" s="21">
        <f t="shared" si="5"/>
        <v>0.21276286572326689</v>
      </c>
      <c r="X11" s="21">
        <f t="shared" si="6"/>
        <v>14.089418416151453</v>
      </c>
      <c r="Y11" s="21">
        <f t="shared" si="7"/>
        <v>4.4219200468589976</v>
      </c>
      <c r="Z11" s="21">
        <f t="shared" si="8"/>
        <v>0</v>
      </c>
      <c r="AA11" s="21">
        <f t="shared" si="9"/>
        <v>40.198859265103842</v>
      </c>
      <c r="AB11" s="21">
        <f t="shared" si="10"/>
        <v>26.373624884499858</v>
      </c>
      <c r="AC11" s="21">
        <f t="shared" si="11"/>
        <v>0.1117660534375846</v>
      </c>
      <c r="AD11" s="21">
        <f t="shared" si="12"/>
        <v>1.442024304730638</v>
      </c>
      <c r="AE11" s="21">
        <f t="shared" si="13"/>
        <v>100</v>
      </c>
    </row>
    <row r="12" spans="2:31" x14ac:dyDescent="0.3">
      <c r="B12" s="13" t="s">
        <v>188</v>
      </c>
      <c r="C12" s="21">
        <v>497.40324571299999</v>
      </c>
      <c r="D12" s="21">
        <v>516.13987477000001</v>
      </c>
      <c r="E12" s="21">
        <v>843.17988395899999</v>
      </c>
      <c r="F12" s="21">
        <v>1712.3234369100001</v>
      </c>
      <c r="G12" s="21">
        <v>61.251670277000002</v>
      </c>
      <c r="H12" s="21">
        <v>401.82731531899998</v>
      </c>
      <c r="I12" s="21">
        <v>263.010028256</v>
      </c>
      <c r="J12" s="21">
        <v>75.356673177000005</v>
      </c>
      <c r="K12" s="21">
        <v>132.15340382799999</v>
      </c>
      <c r="L12" s="21">
        <v>242.52362982</v>
      </c>
      <c r="M12" s="21">
        <v>139.19626114100001</v>
      </c>
      <c r="N12" s="21">
        <v>131.75442010500049</v>
      </c>
      <c r="O12" s="21">
        <v>5016.1198432749998</v>
      </c>
      <c r="P12" s="67">
        <v>61.028486543959879</v>
      </c>
      <c r="R12" s="13" t="s">
        <v>188</v>
      </c>
      <c r="S12" s="21">
        <f t="shared" si="1"/>
        <v>9.9160957324386381</v>
      </c>
      <c r="T12" s="21">
        <f t="shared" si="2"/>
        <v>10.289624069926823</v>
      </c>
      <c r="U12" s="21">
        <f t="shared" si="3"/>
        <v>16.809404685365173</v>
      </c>
      <c r="V12" s="21">
        <f t="shared" si="4"/>
        <v>34.13641400943947</v>
      </c>
      <c r="W12" s="21">
        <f t="shared" si="5"/>
        <v>1.221096628285681</v>
      </c>
      <c r="X12" s="21">
        <f t="shared" si="6"/>
        <v>8.0107199962082429</v>
      </c>
      <c r="Y12" s="21">
        <f t="shared" si="7"/>
        <v>5.2432963420643093</v>
      </c>
      <c r="Z12" s="21">
        <f t="shared" si="8"/>
        <v>1.502290127259001</v>
      </c>
      <c r="AA12" s="21">
        <f t="shared" si="9"/>
        <v>2.634574291624534</v>
      </c>
      <c r="AB12" s="21">
        <f t="shared" si="10"/>
        <v>4.8348850784565292</v>
      </c>
      <c r="AC12" s="21">
        <f t="shared" si="11"/>
        <v>2.7749787782207265</v>
      </c>
      <c r="AD12" s="21">
        <f t="shared" si="12"/>
        <v>2.6266202607108902</v>
      </c>
      <c r="AE12" s="21">
        <f t="shared" si="13"/>
        <v>100</v>
      </c>
    </row>
    <row r="13" spans="2:31" x14ac:dyDescent="0.3">
      <c r="B13" s="13" t="s">
        <v>189</v>
      </c>
      <c r="C13" s="21">
        <v>5.026699652999997</v>
      </c>
      <c r="D13" s="21">
        <v>0</v>
      </c>
      <c r="E13" s="21">
        <v>1.8266896399999857</v>
      </c>
      <c r="F13" s="21">
        <v>0</v>
      </c>
      <c r="G13" s="21">
        <v>7.2257500000000004E-3</v>
      </c>
      <c r="H13" s="21">
        <v>14.772505313000023</v>
      </c>
      <c r="I13" s="21">
        <v>4.4070839999914169E-3</v>
      </c>
      <c r="J13" s="21">
        <v>0</v>
      </c>
      <c r="K13" s="21">
        <v>0.21402503500001133</v>
      </c>
      <c r="L13" s="21">
        <v>3.8241389999985696E-3</v>
      </c>
      <c r="M13" s="21">
        <v>5.8498020000010732E-2</v>
      </c>
      <c r="N13" s="21">
        <v>4.1653731620004626</v>
      </c>
      <c r="O13" s="21">
        <v>26.07924779600048</v>
      </c>
      <c r="P13" s="67">
        <v>0.31729246368158498</v>
      </c>
      <c r="R13" s="13" t="s">
        <v>189</v>
      </c>
      <c r="S13" s="21">
        <f t="shared" si="1"/>
        <v>19.274711035840891</v>
      </c>
      <c r="T13" s="21">
        <f t="shared" si="2"/>
        <v>0</v>
      </c>
      <c r="U13" s="21">
        <f t="shared" si="3"/>
        <v>7.0043800890611854</v>
      </c>
      <c r="V13" s="21">
        <f t="shared" si="4"/>
        <v>0</v>
      </c>
      <c r="W13" s="21">
        <f t="shared" si="5"/>
        <v>2.7706895752983119E-2</v>
      </c>
      <c r="X13" s="21">
        <f t="shared" si="6"/>
        <v>56.644675600135741</v>
      </c>
      <c r="Y13" s="21">
        <f t="shared" si="7"/>
        <v>1.6898815619472308E-2</v>
      </c>
      <c r="Z13" s="21">
        <f t="shared" si="8"/>
        <v>0</v>
      </c>
      <c r="AA13" s="21">
        <f t="shared" si="9"/>
        <v>0.8206718102998134</v>
      </c>
      <c r="AB13" s="21">
        <f t="shared" si="10"/>
        <v>1.4663532590786767E-2</v>
      </c>
      <c r="AC13" s="21">
        <f t="shared" si="11"/>
        <v>0.22430869347766233</v>
      </c>
      <c r="AD13" s="21">
        <f t="shared" si="12"/>
        <v>15.971983527221461</v>
      </c>
      <c r="AE13" s="21">
        <f t="shared" si="13"/>
        <v>100</v>
      </c>
    </row>
    <row r="14" spans="2:31" x14ac:dyDescent="0.3">
      <c r="B14" s="13" t="s">
        <v>190</v>
      </c>
      <c r="C14" s="21">
        <v>502.42994536599997</v>
      </c>
      <c r="D14" s="21">
        <v>516.13987477000001</v>
      </c>
      <c r="E14" s="21">
        <v>845.00657359899992</v>
      </c>
      <c r="F14" s="21">
        <v>1712.3234369100001</v>
      </c>
      <c r="G14" s="21">
        <v>61.258896027000006</v>
      </c>
      <c r="H14" s="21">
        <v>416.59982063200005</v>
      </c>
      <c r="I14" s="21">
        <v>263.01443533999998</v>
      </c>
      <c r="J14" s="21">
        <v>75.356673177000005</v>
      </c>
      <c r="K14" s="21">
        <v>132.36742886300001</v>
      </c>
      <c r="L14" s="21">
        <v>242.52745395899998</v>
      </c>
      <c r="M14" s="21">
        <v>139.25475916100001</v>
      </c>
      <c r="N14" s="21">
        <v>135.91979326700019</v>
      </c>
      <c r="O14" s="21">
        <v>5042.1990910710001</v>
      </c>
      <c r="P14" s="67">
        <v>61.345779007641454</v>
      </c>
      <c r="R14" s="13" t="s">
        <v>190</v>
      </c>
      <c r="S14" s="21">
        <f t="shared" si="1"/>
        <v>9.9645003358897544</v>
      </c>
      <c r="T14" s="21">
        <f t="shared" si="2"/>
        <v>10.2364041055818</v>
      </c>
      <c r="U14" s="21">
        <f t="shared" si="3"/>
        <v>16.758691165039146</v>
      </c>
      <c r="V14" s="21">
        <f t="shared" si="4"/>
        <v>33.959853746002914</v>
      </c>
      <c r="W14" s="21">
        <f t="shared" si="5"/>
        <v>1.2149241813057439</v>
      </c>
      <c r="X14" s="21">
        <f t="shared" si="6"/>
        <v>8.2622644030406818</v>
      </c>
      <c r="Y14" s="21">
        <f t="shared" si="7"/>
        <v>5.2162643836448304</v>
      </c>
      <c r="Z14" s="21">
        <f t="shared" si="8"/>
        <v>1.4945199865361465</v>
      </c>
      <c r="AA14" s="21">
        <f t="shared" si="9"/>
        <v>2.6251924303703804</v>
      </c>
      <c r="AB14" s="21">
        <f t="shared" si="10"/>
        <v>4.809953942288411</v>
      </c>
      <c r="AC14" s="21">
        <f t="shared" si="11"/>
        <v>2.7617862096639518</v>
      </c>
      <c r="AD14" s="21">
        <f t="shared" si="12"/>
        <v>2.6956451106362369</v>
      </c>
      <c r="AE14" s="21">
        <f t="shared" si="13"/>
        <v>100</v>
      </c>
    </row>
    <row r="15" spans="2:31" x14ac:dyDescent="0.3">
      <c r="B15" s="3" t="s">
        <v>191</v>
      </c>
      <c r="C15" s="20">
        <v>54.869989408999999</v>
      </c>
      <c r="D15" s="20">
        <v>71.274619900000005</v>
      </c>
      <c r="E15" s="20">
        <v>7.0548929789999999</v>
      </c>
      <c r="F15" s="20">
        <v>0</v>
      </c>
      <c r="G15" s="20">
        <v>0.20114386200000001</v>
      </c>
      <c r="H15" s="20">
        <v>291.18743204600003</v>
      </c>
      <c r="I15" s="20">
        <v>3.176314262</v>
      </c>
      <c r="J15" s="20">
        <v>8.3489999999999988E-5</v>
      </c>
      <c r="K15" s="20">
        <v>2.4255945260000003</v>
      </c>
      <c r="L15" s="20">
        <v>8.1733327800000009</v>
      </c>
      <c r="M15" s="20">
        <v>0.16939300099999999</v>
      </c>
      <c r="N15" s="20">
        <v>2.5415654499999283</v>
      </c>
      <c r="O15" s="20">
        <v>441.074361705</v>
      </c>
      <c r="P15" s="62">
        <v>5.3663193044097186</v>
      </c>
      <c r="R15" s="3" t="s">
        <v>191</v>
      </c>
      <c r="S15" s="20">
        <f t="shared" si="1"/>
        <v>12.440076815368885</v>
      </c>
      <c r="T15" s="20">
        <f t="shared" si="2"/>
        <v>16.159320533726692</v>
      </c>
      <c r="U15" s="20">
        <f t="shared" si="3"/>
        <v>1.5994792696018147</v>
      </c>
      <c r="V15" s="20">
        <f t="shared" si="4"/>
        <v>0</v>
      </c>
      <c r="W15" s="20">
        <f t="shared" si="5"/>
        <v>4.5603163426336107E-2</v>
      </c>
      <c r="X15" s="20">
        <f t="shared" si="6"/>
        <v>66.017764197492028</v>
      </c>
      <c r="Y15" s="20">
        <f t="shared" si="7"/>
        <v>0.72013123812541768</v>
      </c>
      <c r="Z15" s="20">
        <f t="shared" si="8"/>
        <v>1.8928781005829554E-5</v>
      </c>
      <c r="AA15" s="20">
        <f t="shared" si="9"/>
        <v>0.54992870513346448</v>
      </c>
      <c r="AB15" s="20">
        <f t="shared" si="10"/>
        <v>1.8530509795231538</v>
      </c>
      <c r="AC15" s="20">
        <f t="shared" si="11"/>
        <v>3.8404635523407199E-2</v>
      </c>
      <c r="AD15" s="20">
        <f t="shared" si="12"/>
        <v>0.57622153329777581</v>
      </c>
      <c r="AE15" s="20">
        <f t="shared" si="13"/>
        <v>100</v>
      </c>
    </row>
    <row r="16" spans="2:31" x14ac:dyDescent="0.3">
      <c r="B16" s="3" t="s">
        <v>192</v>
      </c>
      <c r="C16" s="20">
        <v>47.627318976000005</v>
      </c>
      <c r="D16" s="20">
        <v>0</v>
      </c>
      <c r="E16" s="20">
        <v>1.30683218</v>
      </c>
      <c r="F16" s="20">
        <v>0.50099395000000002</v>
      </c>
      <c r="G16" s="20">
        <v>12.892111721999999</v>
      </c>
      <c r="H16" s="20">
        <v>206.69262879499999</v>
      </c>
      <c r="I16" s="20">
        <v>26.849666881000001</v>
      </c>
      <c r="J16" s="20">
        <v>0.45085226</v>
      </c>
      <c r="K16" s="20">
        <v>53.850138487999999</v>
      </c>
      <c r="L16" s="20">
        <v>47.278848496999998</v>
      </c>
      <c r="M16" s="20">
        <v>9.8688023000000005</v>
      </c>
      <c r="N16" s="20">
        <v>20.594499781000017</v>
      </c>
      <c r="O16" s="20">
        <v>427.91269382999997</v>
      </c>
      <c r="P16" s="62">
        <v>5.2061882278202329</v>
      </c>
      <c r="R16" s="3" t="s">
        <v>192</v>
      </c>
      <c r="S16" s="20">
        <f t="shared" si="1"/>
        <v>11.13014866413878</v>
      </c>
      <c r="T16" s="20">
        <f t="shared" si="2"/>
        <v>0</v>
      </c>
      <c r="U16" s="20">
        <f t="shared" si="3"/>
        <v>0.30539691830669902</v>
      </c>
      <c r="V16" s="20">
        <f t="shared" si="4"/>
        <v>0.11707854364307163</v>
      </c>
      <c r="W16" s="20">
        <f t="shared" si="5"/>
        <v>3.0127902041442463</v>
      </c>
      <c r="X16" s="20">
        <f t="shared" si="6"/>
        <v>48.302523336013557</v>
      </c>
      <c r="Y16" s="20">
        <f t="shared" si="7"/>
        <v>6.2745665805527064</v>
      </c>
      <c r="Z16" s="20">
        <f t="shared" si="8"/>
        <v>0.10536080525321209</v>
      </c>
      <c r="AA16" s="20">
        <f t="shared" si="9"/>
        <v>12.584375099046124</v>
      </c>
      <c r="AB16" s="20">
        <f t="shared" si="10"/>
        <v>11.048713716303732</v>
      </c>
      <c r="AC16" s="20">
        <f t="shared" si="11"/>
        <v>2.3062653766285917</v>
      </c>
      <c r="AD16" s="20">
        <f t="shared" si="12"/>
        <v>4.8127807559692881</v>
      </c>
      <c r="AE16" s="20">
        <f t="shared" si="13"/>
        <v>100</v>
      </c>
    </row>
    <row r="17" spans="2:31" x14ac:dyDescent="0.3">
      <c r="B17" s="3" t="s">
        <v>193</v>
      </c>
      <c r="C17" s="20">
        <v>8.840276867</v>
      </c>
      <c r="D17" s="20">
        <v>0</v>
      </c>
      <c r="E17" s="20">
        <v>2.6014519999999999E-2</v>
      </c>
      <c r="F17" s="20">
        <v>0.16371470999999999</v>
      </c>
      <c r="G17" s="20">
        <v>3.8198709999999997E-2</v>
      </c>
      <c r="H17" s="20">
        <v>34.802149157999999</v>
      </c>
      <c r="I17" s="20">
        <v>0.65091191400000004</v>
      </c>
      <c r="J17" s="20">
        <v>0</v>
      </c>
      <c r="K17" s="20">
        <v>1.9535866000000002</v>
      </c>
      <c r="L17" s="20">
        <v>42.702349875000003</v>
      </c>
      <c r="M17" s="20">
        <v>4.4702249999999999E-2</v>
      </c>
      <c r="N17" s="20">
        <v>2.0912348799999951</v>
      </c>
      <c r="O17" s="20">
        <v>91.313139484000004</v>
      </c>
      <c r="P17" s="62">
        <v>1.1109588443659744</v>
      </c>
      <c r="R17" s="3" t="s">
        <v>193</v>
      </c>
      <c r="S17" s="20">
        <f t="shared" si="1"/>
        <v>9.68127579114614</v>
      </c>
      <c r="T17" s="20">
        <f t="shared" si="2"/>
        <v>0</v>
      </c>
      <c r="U17" s="20">
        <f t="shared" si="3"/>
        <v>2.8489350105587261E-2</v>
      </c>
      <c r="V17" s="20">
        <f t="shared" si="4"/>
        <v>0.17928932344800855</v>
      </c>
      <c r="W17" s="20">
        <f t="shared" si="5"/>
        <v>4.1832654331957583E-2</v>
      </c>
      <c r="X17" s="20">
        <f t="shared" si="6"/>
        <v>38.112969671903649</v>
      </c>
      <c r="Y17" s="20">
        <f t="shared" si="7"/>
        <v>0.71283488628058134</v>
      </c>
      <c r="Z17" s="20">
        <f t="shared" si="8"/>
        <v>0</v>
      </c>
      <c r="AA17" s="20">
        <f t="shared" si="9"/>
        <v>2.139436461214117</v>
      </c>
      <c r="AB17" s="20">
        <f t="shared" si="10"/>
        <v>46.764737382052623</v>
      </c>
      <c r="AC17" s="20">
        <f t="shared" si="11"/>
        <v>4.8954893296416321E-2</v>
      </c>
      <c r="AD17" s="20">
        <f t="shared" si="12"/>
        <v>2.2901795862209116</v>
      </c>
      <c r="AE17" s="20">
        <f t="shared" si="13"/>
        <v>100</v>
      </c>
    </row>
    <row r="18" spans="2:31" x14ac:dyDescent="0.3">
      <c r="B18" s="3" t="s">
        <v>194</v>
      </c>
      <c r="C18" s="20">
        <v>1.0767672000000001E-2</v>
      </c>
      <c r="D18" s="20">
        <v>74.611911209999988</v>
      </c>
      <c r="E18" s="20">
        <v>8.2346499999999996E-3</v>
      </c>
      <c r="F18" s="20">
        <v>0</v>
      </c>
      <c r="G18" s="20">
        <v>0</v>
      </c>
      <c r="H18" s="20">
        <v>3.831068E-2</v>
      </c>
      <c r="I18" s="20">
        <v>1.526895E-2</v>
      </c>
      <c r="J18" s="20">
        <v>0</v>
      </c>
      <c r="K18" s="20">
        <v>2.2788630000000001E-2</v>
      </c>
      <c r="L18" s="20">
        <v>0</v>
      </c>
      <c r="M18" s="20">
        <v>0</v>
      </c>
      <c r="N18" s="20">
        <v>5.4125999999046325E-4</v>
      </c>
      <c r="O18" s="20">
        <v>74.707823051999995</v>
      </c>
      <c r="P18" s="62">
        <v>0.90893071065079845</v>
      </c>
      <c r="R18" s="3" t="s">
        <v>194</v>
      </c>
      <c r="S18" s="20">
        <f t="shared" si="1"/>
        <v>1.4413044792518204E-2</v>
      </c>
      <c r="T18" s="20">
        <f t="shared" si="2"/>
        <v>99.871617404869042</v>
      </c>
      <c r="U18" s="20">
        <f t="shared" si="3"/>
        <v>1.1022473502230568E-2</v>
      </c>
      <c r="V18" s="20">
        <f t="shared" si="4"/>
        <v>0</v>
      </c>
      <c r="W18" s="20">
        <f t="shared" si="5"/>
        <v>0</v>
      </c>
      <c r="X18" s="20">
        <f t="shared" si="6"/>
        <v>5.1280680436015441E-2</v>
      </c>
      <c r="Y18" s="20">
        <f t="shared" si="7"/>
        <v>2.0438221027230478E-2</v>
      </c>
      <c r="Z18" s="20">
        <f t="shared" si="8"/>
        <v>0</v>
      </c>
      <c r="AA18" s="20">
        <f t="shared" si="9"/>
        <v>3.0503672934142509E-2</v>
      </c>
      <c r="AB18" s="20">
        <f t="shared" si="10"/>
        <v>0</v>
      </c>
      <c r="AC18" s="20">
        <f t="shared" si="11"/>
        <v>0</v>
      </c>
      <c r="AD18" s="20">
        <f t="shared" si="12"/>
        <v>7.2450243880580216E-4</v>
      </c>
      <c r="AE18" s="20">
        <f t="shared" si="13"/>
        <v>100</v>
      </c>
    </row>
    <row r="19" spans="2:31" x14ac:dyDescent="0.3">
      <c r="B19" s="3" t="s">
        <v>195</v>
      </c>
      <c r="C19" s="20">
        <v>1.4922658700000002</v>
      </c>
      <c r="D19" s="20">
        <v>0</v>
      </c>
      <c r="E19" s="20">
        <v>22.913492229999999</v>
      </c>
      <c r="F19" s="20">
        <v>1.7000439999999999E-2</v>
      </c>
      <c r="G19" s="20">
        <v>5.0023900000000007E-3</v>
      </c>
      <c r="H19" s="20">
        <v>3.3510453990000002</v>
      </c>
      <c r="I19" s="20">
        <v>4.0708809999999998E-2</v>
      </c>
      <c r="J19" s="20">
        <v>0</v>
      </c>
      <c r="K19" s="20">
        <v>0.15417035999999998</v>
      </c>
      <c r="L19" s="20">
        <v>23.530207010000002</v>
      </c>
      <c r="M19" s="20">
        <v>3.8805000000000003E-4</v>
      </c>
      <c r="N19" s="20">
        <v>0.15642736999999732</v>
      </c>
      <c r="O19" s="20">
        <v>51.660707928999997</v>
      </c>
      <c r="P19" s="62">
        <v>0.6285286072108649</v>
      </c>
      <c r="R19" s="3" t="s">
        <v>195</v>
      </c>
      <c r="S19" s="20">
        <f t="shared" si="1"/>
        <v>2.888589664800759</v>
      </c>
      <c r="T19" s="20">
        <f t="shared" si="2"/>
        <v>0</v>
      </c>
      <c r="U19" s="20">
        <f t="shared" si="3"/>
        <v>44.353809981642542</v>
      </c>
      <c r="V19" s="20">
        <f t="shared" si="4"/>
        <v>3.2907872697688523E-2</v>
      </c>
      <c r="W19" s="20">
        <f t="shared" si="5"/>
        <v>9.6831619242907889E-3</v>
      </c>
      <c r="X19" s="20">
        <f t="shared" si="6"/>
        <v>6.4866424277528614</v>
      </c>
      <c r="Y19" s="20">
        <f t="shared" si="7"/>
        <v>7.8800333235750919E-2</v>
      </c>
      <c r="Z19" s="20">
        <f t="shared" si="8"/>
        <v>0</v>
      </c>
      <c r="AA19" s="20">
        <f t="shared" si="9"/>
        <v>0.29842866306029781</v>
      </c>
      <c r="AB19" s="20">
        <f t="shared" si="10"/>
        <v>45.547589170359011</v>
      </c>
      <c r="AC19" s="20">
        <f t="shared" si="11"/>
        <v>7.5115114669608738E-4</v>
      </c>
      <c r="AD19" s="20">
        <f t="shared" si="12"/>
        <v>0.30279757338010854</v>
      </c>
      <c r="AE19" s="20">
        <f t="shared" si="13"/>
        <v>100</v>
      </c>
    </row>
    <row r="20" spans="2:31" x14ac:dyDescent="0.3">
      <c r="B20" s="3" t="s">
        <v>196</v>
      </c>
      <c r="C20" s="20">
        <v>0</v>
      </c>
      <c r="D20" s="20">
        <v>0</v>
      </c>
      <c r="E20" s="20">
        <v>3.4434449999999998E-2</v>
      </c>
      <c r="F20" s="20">
        <v>18.732321030000001</v>
      </c>
      <c r="G20" s="20">
        <v>0</v>
      </c>
      <c r="H20" s="20">
        <v>29.95537844</v>
      </c>
      <c r="I20" s="20">
        <v>0</v>
      </c>
      <c r="J20" s="20">
        <v>0</v>
      </c>
      <c r="K20" s="20">
        <v>0</v>
      </c>
      <c r="L20" s="20">
        <v>0</v>
      </c>
      <c r="M20" s="20">
        <v>0</v>
      </c>
      <c r="N20" s="20">
        <v>0</v>
      </c>
      <c r="O20" s="20">
        <v>48.722133920000005</v>
      </c>
      <c r="P20" s="62">
        <v>0.59277652592693808</v>
      </c>
      <c r="R20" s="3" t="s">
        <v>196</v>
      </c>
      <c r="S20" s="20">
        <f t="shared" si="1"/>
        <v>0</v>
      </c>
      <c r="T20" s="20">
        <f t="shared" si="2"/>
        <v>0</v>
      </c>
      <c r="U20" s="20">
        <f t="shared" si="3"/>
        <v>7.067516799764996E-2</v>
      </c>
      <c r="V20" s="20">
        <f t="shared" si="4"/>
        <v>38.447250813681109</v>
      </c>
      <c r="W20" s="20">
        <f t="shared" si="5"/>
        <v>0</v>
      </c>
      <c r="X20" s="20">
        <f t="shared" si="6"/>
        <v>61.482074018321228</v>
      </c>
      <c r="Y20" s="20">
        <f t="shared" si="7"/>
        <v>0</v>
      </c>
      <c r="Z20" s="20">
        <f t="shared" si="8"/>
        <v>0</v>
      </c>
      <c r="AA20" s="20">
        <f t="shared" si="9"/>
        <v>0</v>
      </c>
      <c r="AB20" s="20">
        <f t="shared" si="10"/>
        <v>0</v>
      </c>
      <c r="AC20" s="20">
        <f t="shared" si="11"/>
        <v>0</v>
      </c>
      <c r="AD20" s="20">
        <f t="shared" si="12"/>
        <v>0</v>
      </c>
      <c r="AE20" s="20">
        <f t="shared" si="13"/>
        <v>100</v>
      </c>
    </row>
    <row r="21" spans="2:31" x14ac:dyDescent="0.3">
      <c r="B21" s="3" t="s">
        <v>197</v>
      </c>
      <c r="C21" s="20">
        <v>6.1842771010000002</v>
      </c>
      <c r="D21" s="20">
        <v>0</v>
      </c>
      <c r="E21" s="20">
        <v>0.15439239000000002</v>
      </c>
      <c r="F21" s="20">
        <v>1.7121360299999999</v>
      </c>
      <c r="G21" s="20">
        <v>1.4053900000000001E-3</v>
      </c>
      <c r="H21" s="20">
        <v>6.9718709030000001</v>
      </c>
      <c r="I21" s="20">
        <v>2.4061403800000001</v>
      </c>
      <c r="J21" s="20">
        <v>0</v>
      </c>
      <c r="K21" s="20">
        <v>6.4638199999999995E-3</v>
      </c>
      <c r="L21" s="20">
        <v>2.3967962999999998E-2</v>
      </c>
      <c r="M21" s="20">
        <v>2.9823470000000002E-3</v>
      </c>
      <c r="N21" s="20">
        <v>1.7147423800000028</v>
      </c>
      <c r="O21" s="20">
        <v>19.178378704</v>
      </c>
      <c r="P21" s="62">
        <v>0.23333322632655928</v>
      </c>
      <c r="R21" s="3" t="s">
        <v>197</v>
      </c>
      <c r="S21" s="20">
        <f t="shared" si="1"/>
        <v>32.246089184327957</v>
      </c>
      <c r="T21" s="20">
        <f t="shared" si="2"/>
        <v>0</v>
      </c>
      <c r="U21" s="20">
        <f t="shared" si="3"/>
        <v>0.80503358695174099</v>
      </c>
      <c r="V21" s="20">
        <f t="shared" si="4"/>
        <v>8.9274284152231438</v>
      </c>
      <c r="W21" s="20">
        <f t="shared" si="5"/>
        <v>7.3279917019621714E-3</v>
      </c>
      <c r="X21" s="20">
        <f t="shared" si="6"/>
        <v>36.352764801468282</v>
      </c>
      <c r="Y21" s="20">
        <f t="shared" si="7"/>
        <v>12.546109434673722</v>
      </c>
      <c r="Z21" s="20">
        <f t="shared" si="8"/>
        <v>0</v>
      </c>
      <c r="AA21" s="20">
        <f t="shared" si="9"/>
        <v>3.3703683193261023E-2</v>
      </c>
      <c r="AB21" s="20">
        <f t="shared" si="10"/>
        <v>0.12497387485106363</v>
      </c>
      <c r="AC21" s="20">
        <f t="shared" si="11"/>
        <v>1.5550568929885492E-2</v>
      </c>
      <c r="AD21" s="20">
        <f t="shared" si="12"/>
        <v>8.941018458679002</v>
      </c>
      <c r="AE21" s="20">
        <f t="shared" si="13"/>
        <v>100</v>
      </c>
    </row>
    <row r="22" spans="2:31" x14ac:dyDescent="0.3">
      <c r="B22" s="3" t="s">
        <v>198</v>
      </c>
      <c r="C22" s="20">
        <v>0.40710828000000004</v>
      </c>
      <c r="D22" s="20">
        <v>0</v>
      </c>
      <c r="E22" s="20">
        <v>0.28711609000000005</v>
      </c>
      <c r="F22" s="20">
        <v>0</v>
      </c>
      <c r="G22" s="20">
        <v>4.9328419999999998E-2</v>
      </c>
      <c r="H22" s="20">
        <v>15.359842624000001</v>
      </c>
      <c r="I22" s="20">
        <v>1.127797E-2</v>
      </c>
      <c r="J22" s="20">
        <v>0</v>
      </c>
      <c r="K22" s="20">
        <v>2.6267955159999996</v>
      </c>
      <c r="L22" s="20">
        <v>2.2021040000000002E-2</v>
      </c>
      <c r="M22" s="20">
        <v>0</v>
      </c>
      <c r="N22" s="20">
        <v>5.277484099999815E-2</v>
      </c>
      <c r="O22" s="20">
        <v>18.816264781000001</v>
      </c>
      <c r="P22" s="62">
        <v>0.22892757706624225</v>
      </c>
      <c r="R22" s="3" t="s">
        <v>198</v>
      </c>
      <c r="S22" s="20">
        <f t="shared" si="1"/>
        <v>2.1635977423695887</v>
      </c>
      <c r="T22" s="20">
        <f t="shared" si="2"/>
        <v>0</v>
      </c>
      <c r="U22" s="20">
        <f t="shared" si="3"/>
        <v>1.525893121412278</v>
      </c>
      <c r="V22" s="20">
        <f t="shared" si="4"/>
        <v>0</v>
      </c>
      <c r="W22" s="20">
        <f t="shared" si="5"/>
        <v>0.26215840696401177</v>
      </c>
      <c r="X22" s="20">
        <f t="shared" si="6"/>
        <v>81.630667950154617</v>
      </c>
      <c r="Y22" s="20">
        <f t="shared" si="7"/>
        <v>5.9937347455846259E-2</v>
      </c>
      <c r="Z22" s="20">
        <f t="shared" si="8"/>
        <v>0</v>
      </c>
      <c r="AA22" s="20">
        <f t="shared" si="9"/>
        <v>13.960238902741445</v>
      </c>
      <c r="AB22" s="20">
        <f t="shared" si="10"/>
        <v>0.11703194154791055</v>
      </c>
      <c r="AC22" s="20">
        <f t="shared" si="11"/>
        <v>0</v>
      </c>
      <c r="AD22" s="20">
        <f t="shared" si="12"/>
        <v>0.28047458735427827</v>
      </c>
      <c r="AE22" s="20">
        <f t="shared" si="13"/>
        <v>100</v>
      </c>
    </row>
    <row r="23" spans="2:31" x14ac:dyDescent="0.3">
      <c r="B23" s="3" t="s">
        <v>199</v>
      </c>
      <c r="C23" s="20">
        <v>8.1222E-4</v>
      </c>
      <c r="D23" s="20">
        <v>16.013356309999999</v>
      </c>
      <c r="E23" s="20">
        <v>0</v>
      </c>
      <c r="F23" s="20">
        <v>0</v>
      </c>
      <c r="G23" s="20">
        <v>0</v>
      </c>
      <c r="H23" s="20">
        <v>1.5909999999999999E-4</v>
      </c>
      <c r="I23" s="20">
        <v>0</v>
      </c>
      <c r="J23" s="20">
        <v>0</v>
      </c>
      <c r="K23" s="20">
        <v>0.18277986999999998</v>
      </c>
      <c r="L23" s="20">
        <v>0</v>
      </c>
      <c r="M23" s="20">
        <v>0</v>
      </c>
      <c r="N23" s="20">
        <v>5.9050500000007453E-3</v>
      </c>
      <c r="O23" s="20">
        <v>16.20301255</v>
      </c>
      <c r="P23" s="62">
        <v>0.19713351440456728</v>
      </c>
      <c r="R23" s="3" t="s">
        <v>199</v>
      </c>
      <c r="S23" s="20">
        <f t="shared" si="1"/>
        <v>5.0127715293289705E-3</v>
      </c>
      <c r="T23" s="20">
        <f t="shared" si="2"/>
        <v>98.829500135146148</v>
      </c>
      <c r="U23" s="20">
        <f t="shared" si="3"/>
        <v>0</v>
      </c>
      <c r="V23" s="20">
        <f t="shared" si="4"/>
        <v>0</v>
      </c>
      <c r="W23" s="20">
        <f t="shared" si="5"/>
        <v>0</v>
      </c>
      <c r="X23" s="20">
        <f t="shared" si="6"/>
        <v>9.8191616842264301E-4</v>
      </c>
      <c r="Y23" s="20">
        <f t="shared" si="7"/>
        <v>0</v>
      </c>
      <c r="Z23" s="20">
        <f t="shared" si="8"/>
        <v>0</v>
      </c>
      <c r="AA23" s="20">
        <f t="shared" si="9"/>
        <v>1.1280610283795651</v>
      </c>
      <c r="AB23" s="20">
        <f t="shared" si="10"/>
        <v>0</v>
      </c>
      <c r="AC23" s="20">
        <f t="shared" si="11"/>
        <v>0</v>
      </c>
      <c r="AD23" s="20">
        <f t="shared" si="12"/>
        <v>3.644414877652332E-2</v>
      </c>
      <c r="AE23" s="20">
        <f t="shared" si="13"/>
        <v>100</v>
      </c>
    </row>
    <row r="24" spans="2:31" x14ac:dyDescent="0.3">
      <c r="B24" s="3" t="s">
        <v>200</v>
      </c>
      <c r="C24" s="20">
        <v>0.26606826</v>
      </c>
      <c r="D24" s="20">
        <v>0</v>
      </c>
      <c r="E24" s="20">
        <v>3.350366E-3</v>
      </c>
      <c r="F24" s="20">
        <v>9.3973000000000006E-4</v>
      </c>
      <c r="G24" s="20">
        <v>4.0172000000000005E-4</v>
      </c>
      <c r="H24" s="20">
        <v>11.684826721</v>
      </c>
      <c r="I24" s="20">
        <v>8.0170899999999989E-2</v>
      </c>
      <c r="J24" s="20">
        <v>0</v>
      </c>
      <c r="K24" s="20">
        <v>9.7455499999999987E-3</v>
      </c>
      <c r="L24" s="20">
        <v>0.14198804000000001</v>
      </c>
      <c r="M24" s="20">
        <v>1.6651300000000001E-3</v>
      </c>
      <c r="N24" s="20">
        <v>1.6056092759999987</v>
      </c>
      <c r="O24" s="20">
        <v>13.794765693</v>
      </c>
      <c r="P24" s="62">
        <v>0.16783364408667611</v>
      </c>
      <c r="R24" s="3" t="s">
        <v>200</v>
      </c>
      <c r="S24" s="20">
        <f t="shared" si="1"/>
        <v>1.9287624445481766</v>
      </c>
      <c r="T24" s="20">
        <f t="shared" si="2"/>
        <v>0</v>
      </c>
      <c r="U24" s="20">
        <f t="shared" si="3"/>
        <v>2.4287226579717158E-2</v>
      </c>
      <c r="V24" s="20">
        <f t="shared" si="4"/>
        <v>6.8122215404996366E-3</v>
      </c>
      <c r="W24" s="20">
        <f t="shared" si="5"/>
        <v>2.9121190525464914E-3</v>
      </c>
      <c r="X24" s="20">
        <f t="shared" si="6"/>
        <v>84.704785721219849</v>
      </c>
      <c r="Y24" s="20">
        <f t="shared" si="7"/>
        <v>0.58116898673155293</v>
      </c>
      <c r="Z24" s="20">
        <f t="shared" si="8"/>
        <v>0</v>
      </c>
      <c r="AA24" s="20">
        <f t="shared" si="9"/>
        <v>7.0646723669581926E-2</v>
      </c>
      <c r="AB24" s="20">
        <f t="shared" si="10"/>
        <v>1.0292892475299544</v>
      </c>
      <c r="AC24" s="20">
        <f t="shared" si="11"/>
        <v>1.207073782228104E-2</v>
      </c>
      <c r="AD24" s="20">
        <f t="shared" si="12"/>
        <v>11.639264571305819</v>
      </c>
      <c r="AE24" s="20">
        <f t="shared" si="13"/>
        <v>100</v>
      </c>
    </row>
    <row r="25" spans="2:31" x14ac:dyDescent="0.3">
      <c r="B25" s="3" t="s">
        <v>201</v>
      </c>
      <c r="C25" s="20">
        <v>0.95842258700000005</v>
      </c>
      <c r="D25" s="20">
        <v>0</v>
      </c>
      <c r="E25" s="20">
        <v>1.2246569999999999E-3</v>
      </c>
      <c r="F25" s="20">
        <v>0</v>
      </c>
      <c r="G25" s="20">
        <v>3.3429633E-2</v>
      </c>
      <c r="H25" s="20">
        <v>6.2085846679999994</v>
      </c>
      <c r="I25" s="20">
        <v>2.453205772</v>
      </c>
      <c r="J25" s="20">
        <v>0</v>
      </c>
      <c r="K25" s="20">
        <v>0.14288039999999999</v>
      </c>
      <c r="L25" s="20">
        <v>0.304355655</v>
      </c>
      <c r="M25" s="20">
        <v>0.14833345000000001</v>
      </c>
      <c r="N25" s="20">
        <v>0.67533148200000082</v>
      </c>
      <c r="O25" s="20">
        <v>10.925768304</v>
      </c>
      <c r="P25" s="62">
        <v>0.13292806487010644</v>
      </c>
      <c r="R25" s="3" t="s">
        <v>201</v>
      </c>
      <c r="S25" s="20">
        <f t="shared" si="1"/>
        <v>8.7721298890176431</v>
      </c>
      <c r="T25" s="20">
        <f t="shared" si="2"/>
        <v>0</v>
      </c>
      <c r="U25" s="20">
        <f t="shared" si="3"/>
        <v>1.1208886788782117E-2</v>
      </c>
      <c r="V25" s="20">
        <f t="shared" si="4"/>
        <v>0</v>
      </c>
      <c r="W25" s="20">
        <f t="shared" si="5"/>
        <v>0.3059705466000151</v>
      </c>
      <c r="X25" s="20">
        <f t="shared" si="6"/>
        <v>56.825154032664173</v>
      </c>
      <c r="Y25" s="20">
        <f t="shared" si="7"/>
        <v>22.453393699570441</v>
      </c>
      <c r="Z25" s="20">
        <f t="shared" si="8"/>
        <v>0</v>
      </c>
      <c r="AA25" s="20">
        <f t="shared" si="9"/>
        <v>1.3077377812202962</v>
      </c>
      <c r="AB25" s="20">
        <f t="shared" si="10"/>
        <v>2.7856682160152824</v>
      </c>
      <c r="AC25" s="20">
        <f t="shared" si="11"/>
        <v>1.3576477724289109</v>
      </c>
      <c r="AD25" s="20">
        <f t="shared" si="12"/>
        <v>6.1810891756944661</v>
      </c>
      <c r="AE25" s="20">
        <f t="shared" si="13"/>
        <v>100</v>
      </c>
    </row>
    <row r="26" spans="2:31" x14ac:dyDescent="0.3">
      <c r="B26" s="13" t="s">
        <v>202</v>
      </c>
      <c r="C26" s="21">
        <v>9.8424577719999853</v>
      </c>
      <c r="D26" s="21">
        <v>0</v>
      </c>
      <c r="E26" s="21">
        <v>2.2472275260000005</v>
      </c>
      <c r="F26" s="21">
        <v>7.8663899999968714E-3</v>
      </c>
      <c r="G26" s="21">
        <v>0.10299971999999881</v>
      </c>
      <c r="H26" s="21">
        <v>23.459971769000052</v>
      </c>
      <c r="I26" s="21">
        <v>1.3430889300000071</v>
      </c>
      <c r="J26" s="21">
        <v>6.9472800000000279E-3</v>
      </c>
      <c r="K26" s="21">
        <v>4.0189310000000003</v>
      </c>
      <c r="L26" s="21">
        <v>10.573284535999969</v>
      </c>
      <c r="M26" s="21">
        <v>0.53354749899999987</v>
      </c>
      <c r="N26" s="21">
        <v>3.3264176500000207</v>
      </c>
      <c r="O26" s="21">
        <v>55.462740072000024</v>
      </c>
      <c r="P26" s="67">
        <v>0.67478592855255104</v>
      </c>
      <c r="R26" s="13" t="s">
        <v>202</v>
      </c>
      <c r="S26" s="21">
        <f t="shared" si="1"/>
        <v>17.746071974126789</v>
      </c>
      <c r="T26" s="21">
        <f t="shared" si="2"/>
        <v>0</v>
      </c>
      <c r="U26" s="21">
        <f t="shared" si="3"/>
        <v>4.0517787672998464</v>
      </c>
      <c r="V26" s="21">
        <f t="shared" si="4"/>
        <v>1.4183197566122708E-2</v>
      </c>
      <c r="W26" s="21">
        <f t="shared" si="5"/>
        <v>0.18570975733670522</v>
      </c>
      <c r="X26" s="21">
        <f t="shared" si="6"/>
        <v>42.29861658213251</v>
      </c>
      <c r="Y26" s="21">
        <f t="shared" si="7"/>
        <v>2.4216057992382822</v>
      </c>
      <c r="Z26" s="21">
        <f t="shared" si="8"/>
        <v>1.2526030973192602E-2</v>
      </c>
      <c r="AA26" s="21">
        <f t="shared" si="9"/>
        <v>7.2461818416882178</v>
      </c>
      <c r="AB26" s="21">
        <f t="shared" si="10"/>
        <v>19.063761585298629</v>
      </c>
      <c r="AC26" s="21">
        <f t="shared" si="11"/>
        <v>0.96199267888201145</v>
      </c>
      <c r="AD26" s="21">
        <f t="shared" si="12"/>
        <v>5.9975717854577102</v>
      </c>
      <c r="AE26" s="21">
        <f t="shared" si="13"/>
        <v>100</v>
      </c>
    </row>
    <row r="27" spans="2:31" x14ac:dyDescent="0.3">
      <c r="B27" s="13" t="s">
        <v>203</v>
      </c>
      <c r="C27" s="21">
        <v>130.49976501399999</v>
      </c>
      <c r="D27" s="21">
        <v>161.89988742</v>
      </c>
      <c r="E27" s="21">
        <v>34.037212038</v>
      </c>
      <c r="F27" s="21">
        <v>21.13497228</v>
      </c>
      <c r="G27" s="21">
        <v>13.324021566999999</v>
      </c>
      <c r="H27" s="21">
        <v>629.71220030299992</v>
      </c>
      <c r="I27" s="21">
        <v>37.026754769</v>
      </c>
      <c r="J27" s="21">
        <v>0.45788303000000002</v>
      </c>
      <c r="K27" s="21">
        <v>65.393874760000003</v>
      </c>
      <c r="L27" s="21">
        <v>132.750355396</v>
      </c>
      <c r="M27" s="21">
        <v>10.769814027000001</v>
      </c>
      <c r="N27" s="21">
        <v>32.765049420000075</v>
      </c>
      <c r="O27" s="21">
        <v>1269.771790024</v>
      </c>
      <c r="P27" s="67">
        <v>15.448644175691228</v>
      </c>
      <c r="R27" s="13" t="s">
        <v>203</v>
      </c>
      <c r="S27" s="21">
        <f t="shared" si="1"/>
        <v>10.277418827483434</v>
      </c>
      <c r="T27" s="21">
        <f t="shared" si="2"/>
        <v>12.750313772283436</v>
      </c>
      <c r="U27" s="21">
        <f t="shared" si="3"/>
        <v>2.6805771167239949</v>
      </c>
      <c r="V27" s="21">
        <f t="shared" si="4"/>
        <v>1.6644701391263801</v>
      </c>
      <c r="W27" s="21">
        <f t="shared" si="5"/>
        <v>1.049324112543732</v>
      </c>
      <c r="X27" s="21">
        <f t="shared" si="6"/>
        <v>49.592549247853249</v>
      </c>
      <c r="Y27" s="21">
        <f t="shared" si="7"/>
        <v>2.9160164889393361</v>
      </c>
      <c r="Z27" s="21">
        <f t="shared" si="8"/>
        <v>3.6060261662557928E-2</v>
      </c>
      <c r="AA27" s="21">
        <f t="shared" si="9"/>
        <v>5.1500494241381745</v>
      </c>
      <c r="AB27" s="21">
        <f t="shared" si="10"/>
        <v>10.45466251801758</v>
      </c>
      <c r="AC27" s="21">
        <f t="shared" si="11"/>
        <v>0.84816926250948133</v>
      </c>
      <c r="AD27" s="21">
        <f t="shared" si="12"/>
        <v>2.5803888287186458</v>
      </c>
      <c r="AE27" s="21">
        <f t="shared" si="13"/>
        <v>100</v>
      </c>
    </row>
    <row r="28" spans="2:31" x14ac:dyDescent="0.3">
      <c r="B28" s="3" t="s">
        <v>204</v>
      </c>
      <c r="C28" s="20">
        <v>3.219141085</v>
      </c>
      <c r="D28" s="20">
        <v>0</v>
      </c>
      <c r="E28" s="20">
        <v>0.44063641999999997</v>
      </c>
      <c r="F28" s="20">
        <v>1.2579989999999999E-2</v>
      </c>
      <c r="G28" s="20">
        <v>0</v>
      </c>
      <c r="H28" s="20">
        <v>17.274601520000001</v>
      </c>
      <c r="I28" s="20">
        <v>0.55911593700000006</v>
      </c>
      <c r="J28" s="20">
        <v>0</v>
      </c>
      <c r="K28" s="20">
        <v>0.19097427</v>
      </c>
      <c r="L28" s="20">
        <v>910.54917450999994</v>
      </c>
      <c r="M28" s="20">
        <v>2.0762199999999997E-3</v>
      </c>
      <c r="N28" s="20">
        <v>1.0613172400000095</v>
      </c>
      <c r="O28" s="20">
        <v>933.30961719200002</v>
      </c>
      <c r="P28" s="62">
        <v>11.355086240715176</v>
      </c>
      <c r="R28" s="3" t="s">
        <v>204</v>
      </c>
      <c r="S28" s="20">
        <f t="shared" si="1"/>
        <v>0.34491673777939436</v>
      </c>
      <c r="T28" s="20">
        <f t="shared" si="2"/>
        <v>0</v>
      </c>
      <c r="U28" s="20">
        <f t="shared" si="3"/>
        <v>4.7212244670286348E-2</v>
      </c>
      <c r="V28" s="20">
        <f t="shared" si="4"/>
        <v>1.3478903215257503E-3</v>
      </c>
      <c r="W28" s="20">
        <f t="shared" si="5"/>
        <v>0</v>
      </c>
      <c r="X28" s="20">
        <f t="shared" si="6"/>
        <v>1.8508971944351322</v>
      </c>
      <c r="Y28" s="20">
        <f t="shared" si="7"/>
        <v>5.9906801205175948E-2</v>
      </c>
      <c r="Z28" s="20">
        <f t="shared" si="8"/>
        <v>0</v>
      </c>
      <c r="AA28" s="20">
        <f t="shared" si="9"/>
        <v>2.0462048872331814E-2</v>
      </c>
      <c r="AB28" s="20">
        <f t="shared" si="10"/>
        <v>97.561319173965202</v>
      </c>
      <c r="AC28" s="20">
        <f t="shared" si="11"/>
        <v>2.2245779554341404E-4</v>
      </c>
      <c r="AD28" s="20">
        <f t="shared" si="12"/>
        <v>0.11371545095540099</v>
      </c>
      <c r="AE28" s="20">
        <f t="shared" si="13"/>
        <v>100</v>
      </c>
    </row>
    <row r="29" spans="2:31" x14ac:dyDescent="0.3">
      <c r="B29" s="3" t="s">
        <v>205</v>
      </c>
      <c r="C29" s="20">
        <v>0.57936961300000001</v>
      </c>
      <c r="D29" s="20">
        <v>0</v>
      </c>
      <c r="E29" s="20">
        <v>5.6455600000000002E-2</v>
      </c>
      <c r="F29" s="20">
        <v>145.18086119</v>
      </c>
      <c r="G29" s="20">
        <v>3.1950799999999999E-3</v>
      </c>
      <c r="H29" s="20">
        <v>8.2517483350000003</v>
      </c>
      <c r="I29" s="20">
        <v>0.43229718</v>
      </c>
      <c r="J29" s="20">
        <v>0</v>
      </c>
      <c r="K29" s="20">
        <v>3.3026599999999998E-3</v>
      </c>
      <c r="L29" s="20">
        <v>0.61435083999999995</v>
      </c>
      <c r="M29" s="20">
        <v>4.1840000000000006E-5</v>
      </c>
      <c r="N29" s="20">
        <v>6.4723940999984741E-2</v>
      </c>
      <c r="O29" s="20">
        <v>155.18634627900002</v>
      </c>
      <c r="P29" s="62">
        <v>1.8880704890636784</v>
      </c>
      <c r="R29" s="3" t="s">
        <v>205</v>
      </c>
      <c r="S29" s="20">
        <f t="shared" si="1"/>
        <v>0.37333800742907297</v>
      </c>
      <c r="T29" s="20">
        <f t="shared" si="2"/>
        <v>0</v>
      </c>
      <c r="U29" s="20">
        <f t="shared" si="3"/>
        <v>3.6379231390951068E-2</v>
      </c>
      <c r="V29" s="20">
        <f t="shared" si="4"/>
        <v>93.55259961400742</v>
      </c>
      <c r="W29" s="20">
        <f t="shared" si="5"/>
        <v>2.0588666958211398E-3</v>
      </c>
      <c r="X29" s="20">
        <f t="shared" si="6"/>
        <v>5.3173159448993585</v>
      </c>
      <c r="Y29" s="20">
        <f t="shared" si="7"/>
        <v>0.2785665043126922</v>
      </c>
      <c r="Z29" s="20">
        <f t="shared" si="8"/>
        <v>0</v>
      </c>
      <c r="AA29" s="20">
        <f t="shared" si="9"/>
        <v>2.1281898048313799E-3</v>
      </c>
      <c r="AB29" s="20">
        <f t="shared" si="10"/>
        <v>0.39587944089842558</v>
      </c>
      <c r="AC29" s="20">
        <f t="shared" si="11"/>
        <v>2.6961134792605037E-5</v>
      </c>
      <c r="AD29" s="20">
        <f t="shared" si="12"/>
        <v>4.1707239426606209E-2</v>
      </c>
      <c r="AE29" s="20">
        <f t="shared" si="13"/>
        <v>100</v>
      </c>
    </row>
    <row r="30" spans="2:31" x14ac:dyDescent="0.3">
      <c r="B30" s="3" t="s">
        <v>206</v>
      </c>
      <c r="C30" s="20">
        <v>22.887482750999997</v>
      </c>
      <c r="D30" s="20">
        <v>0</v>
      </c>
      <c r="E30" s="20">
        <v>0.25084969899999998</v>
      </c>
      <c r="F30" s="20">
        <v>0.60816017</v>
      </c>
      <c r="G30" s="20">
        <v>6.04749E-3</v>
      </c>
      <c r="H30" s="20">
        <v>73.318275079000003</v>
      </c>
      <c r="I30" s="20">
        <v>1.5948514599999999</v>
      </c>
      <c r="J30" s="20">
        <v>2.0336799999999999E-3</v>
      </c>
      <c r="K30" s="20">
        <v>9.5197710040000008</v>
      </c>
      <c r="L30" s="20">
        <v>10.231241718</v>
      </c>
      <c r="M30" s="20">
        <v>3.1926949599999999</v>
      </c>
      <c r="N30" s="20">
        <v>3.702142603</v>
      </c>
      <c r="O30" s="20">
        <v>125.31355061399999</v>
      </c>
      <c r="P30" s="62">
        <v>1.5246239277307996</v>
      </c>
      <c r="R30" s="3" t="s">
        <v>206</v>
      </c>
      <c r="S30" s="20">
        <f t="shared" si="1"/>
        <v>18.264172261385923</v>
      </c>
      <c r="T30" s="20">
        <f t="shared" si="2"/>
        <v>0</v>
      </c>
      <c r="U30" s="20">
        <f t="shared" si="3"/>
        <v>0.20017763264300573</v>
      </c>
      <c r="V30" s="20">
        <f t="shared" si="4"/>
        <v>0.4853107800554623</v>
      </c>
      <c r="W30" s="20">
        <f t="shared" si="5"/>
        <v>4.8258867220416753E-3</v>
      </c>
      <c r="X30" s="20">
        <f t="shared" si="6"/>
        <v>58.507858663138791</v>
      </c>
      <c r="Y30" s="20">
        <f t="shared" si="7"/>
        <v>1.2726887492898342</v>
      </c>
      <c r="Z30" s="20">
        <f t="shared" si="8"/>
        <v>1.6228731769513821E-3</v>
      </c>
      <c r="AA30" s="20">
        <f t="shared" si="9"/>
        <v>7.5967610504657221</v>
      </c>
      <c r="AB30" s="20">
        <f t="shared" si="10"/>
        <v>8.1645134687109966</v>
      </c>
      <c r="AC30" s="20">
        <f t="shared" si="11"/>
        <v>2.5477651414046778</v>
      </c>
      <c r="AD30" s="20">
        <f t="shared" si="12"/>
        <v>2.9543034930066039</v>
      </c>
      <c r="AE30" s="20">
        <f t="shared" si="13"/>
        <v>100</v>
      </c>
    </row>
    <row r="31" spans="2:31" x14ac:dyDescent="0.3">
      <c r="B31" s="3" t="s">
        <v>207</v>
      </c>
      <c r="C31" s="20">
        <v>0</v>
      </c>
      <c r="D31" s="20">
        <v>0</v>
      </c>
      <c r="E31" s="20">
        <v>22.601924879999999</v>
      </c>
      <c r="F31" s="20">
        <v>7.1989699400000005</v>
      </c>
      <c r="G31" s="20">
        <v>0</v>
      </c>
      <c r="H31" s="20">
        <v>0</v>
      </c>
      <c r="I31" s="20">
        <v>3.7417339999999993E-2</v>
      </c>
      <c r="J31" s="20">
        <v>0</v>
      </c>
      <c r="K31" s="20">
        <v>0</v>
      </c>
      <c r="L31" s="20">
        <v>0</v>
      </c>
      <c r="M31" s="20">
        <v>0</v>
      </c>
      <c r="N31" s="20">
        <v>0</v>
      </c>
      <c r="O31" s="20">
        <v>29.838312160000001</v>
      </c>
      <c r="P31" s="62">
        <v>0.3630270187009968</v>
      </c>
      <c r="R31" s="3" t="s">
        <v>207</v>
      </c>
      <c r="S31" s="20">
        <f t="shared" si="1"/>
        <v>0</v>
      </c>
      <c r="T31" s="20">
        <f t="shared" si="2"/>
        <v>0</v>
      </c>
      <c r="U31" s="20">
        <f t="shared" si="3"/>
        <v>75.748000620153036</v>
      </c>
      <c r="V31" s="20">
        <f t="shared" si="4"/>
        <v>24.126599056265118</v>
      </c>
      <c r="W31" s="20">
        <f t="shared" si="5"/>
        <v>0</v>
      </c>
      <c r="X31" s="20">
        <f t="shared" si="6"/>
        <v>0</v>
      </c>
      <c r="Y31" s="20">
        <f t="shared" si="7"/>
        <v>0.12540032358184161</v>
      </c>
      <c r="Z31" s="20">
        <f t="shared" si="8"/>
        <v>0</v>
      </c>
      <c r="AA31" s="20">
        <f t="shared" si="9"/>
        <v>0</v>
      </c>
      <c r="AB31" s="20">
        <f t="shared" si="10"/>
        <v>0</v>
      </c>
      <c r="AC31" s="20">
        <f t="shared" si="11"/>
        <v>0</v>
      </c>
      <c r="AD31" s="20">
        <f t="shared" si="12"/>
        <v>0</v>
      </c>
      <c r="AE31" s="20">
        <f t="shared" si="13"/>
        <v>100</v>
      </c>
    </row>
    <row r="32" spans="2:31" x14ac:dyDescent="0.3">
      <c r="B32" s="3" t="s">
        <v>208</v>
      </c>
      <c r="C32" s="20">
        <v>1.4361203600000001</v>
      </c>
      <c r="D32" s="20">
        <v>0</v>
      </c>
      <c r="E32" s="20">
        <v>0</v>
      </c>
      <c r="F32" s="20">
        <v>0</v>
      </c>
      <c r="G32" s="20">
        <v>0.11484654</v>
      </c>
      <c r="H32" s="20">
        <v>12.695161317</v>
      </c>
      <c r="I32" s="20">
        <v>1.9324782300000001</v>
      </c>
      <c r="J32" s="20">
        <v>0</v>
      </c>
      <c r="K32" s="20">
        <v>0</v>
      </c>
      <c r="L32" s="20">
        <v>10.033474500000001</v>
      </c>
      <c r="M32" s="20">
        <v>6.140164E-3</v>
      </c>
      <c r="N32" s="20">
        <v>0.38707338999999685</v>
      </c>
      <c r="O32" s="20">
        <v>26.605294500999999</v>
      </c>
      <c r="P32" s="62">
        <v>0.32369259670484168</v>
      </c>
      <c r="R32" s="3" t="s">
        <v>208</v>
      </c>
      <c r="S32" s="20">
        <f t="shared" si="1"/>
        <v>5.3978743213912601</v>
      </c>
      <c r="T32" s="20">
        <f t="shared" si="2"/>
        <v>0</v>
      </c>
      <c r="U32" s="20">
        <f t="shared" si="3"/>
        <v>0</v>
      </c>
      <c r="V32" s="20">
        <f t="shared" si="4"/>
        <v>0</v>
      </c>
      <c r="W32" s="20">
        <f t="shared" si="5"/>
        <v>0.43166798997727057</v>
      </c>
      <c r="X32" s="20">
        <f t="shared" si="6"/>
        <v>47.716672771740356</v>
      </c>
      <c r="Y32" s="20">
        <f t="shared" si="7"/>
        <v>7.2635100127433851</v>
      </c>
      <c r="Z32" s="20">
        <f t="shared" si="8"/>
        <v>0</v>
      </c>
      <c r="AA32" s="20">
        <f t="shared" si="9"/>
        <v>0</v>
      </c>
      <c r="AB32" s="20">
        <f t="shared" si="10"/>
        <v>37.712322634214317</v>
      </c>
      <c r="AC32" s="20">
        <f t="shared" si="11"/>
        <v>2.3078729685812021E-2</v>
      </c>
      <c r="AD32" s="20">
        <f t="shared" si="12"/>
        <v>1.454873540247593</v>
      </c>
      <c r="AE32" s="20">
        <f t="shared" si="13"/>
        <v>100</v>
      </c>
    </row>
    <row r="33" spans="2:31" x14ac:dyDescent="0.3">
      <c r="B33" s="3" t="s">
        <v>209</v>
      </c>
      <c r="C33" s="20">
        <v>0.72371322999999999</v>
      </c>
      <c r="D33" s="20">
        <v>0</v>
      </c>
      <c r="E33" s="20">
        <v>2.0124180000000002E-2</v>
      </c>
      <c r="F33" s="20">
        <v>0</v>
      </c>
      <c r="G33" s="20">
        <v>0</v>
      </c>
      <c r="H33" s="20">
        <v>20.308115188000002</v>
      </c>
      <c r="I33" s="20">
        <v>0.21065161999999998</v>
      </c>
      <c r="J33" s="20">
        <v>0</v>
      </c>
      <c r="K33" s="20">
        <v>8.4641000000000004E-3</v>
      </c>
      <c r="L33" s="20">
        <v>0.15030254999999998</v>
      </c>
      <c r="M33" s="20">
        <v>0</v>
      </c>
      <c r="N33" s="20">
        <v>0.18217523999999463</v>
      </c>
      <c r="O33" s="20">
        <v>21.603546108</v>
      </c>
      <c r="P33" s="62">
        <v>0.26283896002235413</v>
      </c>
      <c r="R33" s="3" t="s">
        <v>209</v>
      </c>
      <c r="S33" s="20">
        <f t="shared" si="1"/>
        <v>3.3499742421083458</v>
      </c>
      <c r="T33" s="20">
        <f t="shared" si="2"/>
        <v>0</v>
      </c>
      <c r="U33" s="20">
        <f t="shared" si="3"/>
        <v>9.3152207046915445E-2</v>
      </c>
      <c r="V33" s="20">
        <f t="shared" si="4"/>
        <v>0</v>
      </c>
      <c r="W33" s="20">
        <f t="shared" si="5"/>
        <v>0</v>
      </c>
      <c r="X33" s="20">
        <f t="shared" si="6"/>
        <v>94.003619065481629</v>
      </c>
      <c r="Y33" s="20">
        <f t="shared" si="7"/>
        <v>0.97507890115314766</v>
      </c>
      <c r="Z33" s="20">
        <f t="shared" si="8"/>
        <v>0</v>
      </c>
      <c r="AA33" s="20">
        <f t="shared" si="9"/>
        <v>3.9179216030953652E-2</v>
      </c>
      <c r="AB33" s="20">
        <f t="shared" si="10"/>
        <v>0.69573091958426914</v>
      </c>
      <c r="AC33" s="20">
        <f t="shared" si="11"/>
        <v>0</v>
      </c>
      <c r="AD33" s="20">
        <f t="shared" si="12"/>
        <v>0.84326544859472574</v>
      </c>
      <c r="AE33" s="20">
        <f t="shared" si="13"/>
        <v>100</v>
      </c>
    </row>
    <row r="34" spans="2:31" x14ac:dyDescent="0.3">
      <c r="B34" s="3" t="s">
        <v>210</v>
      </c>
      <c r="C34" s="20">
        <v>6.6917944760000001</v>
      </c>
      <c r="D34" s="20">
        <v>0</v>
      </c>
      <c r="E34" s="20">
        <v>1.1393371699999999</v>
      </c>
      <c r="F34" s="20">
        <v>2.056291E-2</v>
      </c>
      <c r="G34" s="20">
        <v>1.8671590000000002E-2</v>
      </c>
      <c r="H34" s="20">
        <v>11.365032867</v>
      </c>
      <c r="I34" s="20">
        <v>0.39846085999999997</v>
      </c>
      <c r="J34" s="20">
        <v>0</v>
      </c>
      <c r="K34" s="20">
        <v>2.674119E-3</v>
      </c>
      <c r="L34" s="20">
        <v>0.80085768000000002</v>
      </c>
      <c r="M34" s="20">
        <v>0.24541109</v>
      </c>
      <c r="N34" s="20">
        <v>0.32953044800000264</v>
      </c>
      <c r="O34" s="20">
        <v>21.012333210000001</v>
      </c>
      <c r="P34" s="62">
        <v>0.25564598427266561</v>
      </c>
      <c r="R34" s="3" t="s">
        <v>210</v>
      </c>
      <c r="S34" s="20">
        <f t="shared" si="1"/>
        <v>31.846984383511018</v>
      </c>
      <c r="T34" s="20">
        <f t="shared" si="2"/>
        <v>0</v>
      </c>
      <c r="U34" s="20">
        <f t="shared" si="3"/>
        <v>5.4222306424199322</v>
      </c>
      <c r="V34" s="20">
        <f t="shared" si="4"/>
        <v>9.7861145616203557E-2</v>
      </c>
      <c r="W34" s="20">
        <f t="shared" si="5"/>
        <v>8.8860146150328445E-2</v>
      </c>
      <c r="X34" s="20">
        <f t="shared" si="6"/>
        <v>54.087438807563046</v>
      </c>
      <c r="Y34" s="20">
        <f t="shared" si="7"/>
        <v>1.8963189666646256</v>
      </c>
      <c r="Z34" s="20">
        <f t="shared" si="8"/>
        <v>0</v>
      </c>
      <c r="AA34" s="20">
        <f t="shared" si="9"/>
        <v>1.2726425824655005E-2</v>
      </c>
      <c r="AB34" s="20">
        <f t="shared" si="10"/>
        <v>3.8113695989689669</v>
      </c>
      <c r="AC34" s="20">
        <f t="shared" si="11"/>
        <v>1.1679383129295045</v>
      </c>
      <c r="AD34" s="20">
        <f t="shared" si="12"/>
        <v>1.5682715703517183</v>
      </c>
      <c r="AE34" s="20">
        <f t="shared" si="13"/>
        <v>100</v>
      </c>
    </row>
    <row r="35" spans="2:31" x14ac:dyDescent="0.3">
      <c r="B35" s="3" t="s">
        <v>211</v>
      </c>
      <c r="C35" s="20">
        <v>0.66307424000000004</v>
      </c>
      <c r="D35" s="20">
        <v>0</v>
      </c>
      <c r="E35" s="20">
        <v>3.2780999999999999E-4</v>
      </c>
      <c r="F35" s="20">
        <v>0</v>
      </c>
      <c r="G35" s="20">
        <v>0</v>
      </c>
      <c r="H35" s="20">
        <v>15.81215679</v>
      </c>
      <c r="I35" s="20">
        <v>1.3120450000000001E-2</v>
      </c>
      <c r="J35" s="20">
        <v>0</v>
      </c>
      <c r="K35" s="20">
        <v>7.8651820000000011E-2</v>
      </c>
      <c r="L35" s="20">
        <v>9.8540899999999994E-3</v>
      </c>
      <c r="M35" s="20">
        <v>4.9524459999999999E-2</v>
      </c>
      <c r="N35" s="20">
        <v>0.16220385999999939</v>
      </c>
      <c r="O35" s="20">
        <v>16.788913520000001</v>
      </c>
      <c r="P35" s="62">
        <v>0.20426186272576546</v>
      </c>
      <c r="R35" s="3" t="s">
        <v>211</v>
      </c>
      <c r="S35" s="20">
        <f t="shared" si="1"/>
        <v>3.9494767735273912</v>
      </c>
      <c r="T35" s="20">
        <f t="shared" si="2"/>
        <v>0</v>
      </c>
      <c r="U35" s="20">
        <f t="shared" si="3"/>
        <v>1.9525384987509303E-3</v>
      </c>
      <c r="V35" s="20">
        <f t="shared" si="4"/>
        <v>0</v>
      </c>
      <c r="W35" s="20">
        <f t="shared" si="5"/>
        <v>0</v>
      </c>
      <c r="X35" s="20">
        <f t="shared" si="6"/>
        <v>94.182132579118786</v>
      </c>
      <c r="Y35" s="20">
        <f t="shared" si="7"/>
        <v>7.814948825824912E-2</v>
      </c>
      <c r="Z35" s="20">
        <f t="shared" si="8"/>
        <v>0</v>
      </c>
      <c r="AA35" s="20">
        <f t="shared" si="9"/>
        <v>0.46847474618476681</v>
      </c>
      <c r="AB35" s="20">
        <f t="shared" si="10"/>
        <v>5.8694030368678665E-2</v>
      </c>
      <c r="AC35" s="20">
        <f t="shared" si="11"/>
        <v>0.29498311454760529</v>
      </c>
      <c r="AD35" s="20">
        <f t="shared" si="12"/>
        <v>0.96613672949575935</v>
      </c>
      <c r="AE35" s="20">
        <f t="shared" si="13"/>
        <v>100</v>
      </c>
    </row>
    <row r="36" spans="2:31" x14ac:dyDescent="0.3">
      <c r="B36" s="3" t="s">
        <v>212</v>
      </c>
      <c r="C36" s="20">
        <v>1.493049364</v>
      </c>
      <c r="D36" s="20">
        <v>0</v>
      </c>
      <c r="E36" s="20">
        <v>0.10509485</v>
      </c>
      <c r="F36" s="20">
        <v>0</v>
      </c>
      <c r="G36" s="20">
        <v>0</v>
      </c>
      <c r="H36" s="20">
        <v>13.865111070000001</v>
      </c>
      <c r="I36" s="20">
        <v>2.938112E-2</v>
      </c>
      <c r="J36" s="20">
        <v>0</v>
      </c>
      <c r="K36" s="20">
        <v>1.4554639999999999E-2</v>
      </c>
      <c r="L36" s="20">
        <v>0.40805740000000001</v>
      </c>
      <c r="M36" s="20">
        <v>0</v>
      </c>
      <c r="N36" s="20">
        <v>0.71502845800000059</v>
      </c>
      <c r="O36" s="20">
        <v>16.630276902000002</v>
      </c>
      <c r="P36" s="62">
        <v>0.20233181459903024</v>
      </c>
      <c r="R36" s="3" t="s">
        <v>212</v>
      </c>
      <c r="S36" s="20">
        <f t="shared" si="1"/>
        <v>8.9778984005999423</v>
      </c>
      <c r="T36" s="20">
        <f t="shared" si="2"/>
        <v>0</v>
      </c>
      <c r="U36" s="20">
        <f t="shared" si="3"/>
        <v>0.6319488882795512</v>
      </c>
      <c r="V36" s="20">
        <f t="shared" si="4"/>
        <v>0</v>
      </c>
      <c r="W36" s="20">
        <f t="shared" si="5"/>
        <v>0</v>
      </c>
      <c r="X36" s="20">
        <f t="shared" si="6"/>
        <v>83.372701198574418</v>
      </c>
      <c r="Y36" s="20">
        <f t="shared" si="7"/>
        <v>0.17667246416363966</v>
      </c>
      <c r="Z36" s="20">
        <f t="shared" si="8"/>
        <v>0</v>
      </c>
      <c r="AA36" s="20">
        <f t="shared" si="9"/>
        <v>8.7518927590734333E-2</v>
      </c>
      <c r="AB36" s="20">
        <f t="shared" si="10"/>
        <v>2.4537017778154131</v>
      </c>
      <c r="AC36" s="20">
        <f t="shared" si="11"/>
        <v>0</v>
      </c>
      <c r="AD36" s="20">
        <f t="shared" si="12"/>
        <v>4.2995583429762938</v>
      </c>
      <c r="AE36" s="20">
        <f t="shared" si="13"/>
        <v>100</v>
      </c>
    </row>
    <row r="37" spans="2:31" x14ac:dyDescent="0.3">
      <c r="B37" s="3" t="s">
        <v>213</v>
      </c>
      <c r="C37" s="20">
        <v>1.514880644</v>
      </c>
      <c r="D37" s="20">
        <v>0</v>
      </c>
      <c r="E37" s="20">
        <v>2.4774230000000001E-2</v>
      </c>
      <c r="F37" s="20">
        <v>0</v>
      </c>
      <c r="G37" s="20">
        <v>0</v>
      </c>
      <c r="H37" s="20">
        <v>8.6630554100000001</v>
      </c>
      <c r="I37" s="20">
        <v>5.2753639999999997E-2</v>
      </c>
      <c r="J37" s="20">
        <v>0</v>
      </c>
      <c r="K37" s="20">
        <v>0.34263666999999998</v>
      </c>
      <c r="L37" s="20">
        <v>0.39303937999999999</v>
      </c>
      <c r="M37" s="20">
        <v>1.2416900000000002E-3</v>
      </c>
      <c r="N37" s="20">
        <v>2.1674226710000002</v>
      </c>
      <c r="O37" s="20">
        <v>13.159804335</v>
      </c>
      <c r="P37" s="62">
        <v>0.16010840388042591</v>
      </c>
      <c r="R37" s="3" t="s">
        <v>213</v>
      </c>
      <c r="S37" s="20">
        <f t="shared" si="1"/>
        <v>11.511422247905328</v>
      </c>
      <c r="T37" s="20">
        <f t="shared" si="2"/>
        <v>0</v>
      </c>
      <c r="U37" s="20">
        <f t="shared" si="3"/>
        <v>0.18825682638844493</v>
      </c>
      <c r="V37" s="20">
        <f t="shared" si="4"/>
        <v>0</v>
      </c>
      <c r="W37" s="20">
        <f t="shared" si="5"/>
        <v>0</v>
      </c>
      <c r="X37" s="20">
        <f t="shared" si="6"/>
        <v>65.82966729193393</v>
      </c>
      <c r="Y37" s="20">
        <f t="shared" si="7"/>
        <v>0.4008694860279623</v>
      </c>
      <c r="Z37" s="20">
        <f t="shared" si="8"/>
        <v>0</v>
      </c>
      <c r="AA37" s="20">
        <f t="shared" si="9"/>
        <v>2.6036608241105736</v>
      </c>
      <c r="AB37" s="20">
        <f t="shared" si="10"/>
        <v>2.9866658348001947</v>
      </c>
      <c r="AC37" s="20">
        <f t="shared" si="11"/>
        <v>9.4354746346614286E-3</v>
      </c>
      <c r="AD37" s="20">
        <f t="shared" si="12"/>
        <v>16.470022014198893</v>
      </c>
      <c r="AE37" s="20">
        <f t="shared" si="13"/>
        <v>100</v>
      </c>
    </row>
    <row r="38" spans="2:31" x14ac:dyDescent="0.3">
      <c r="B38" s="3" t="s">
        <v>214</v>
      </c>
      <c r="C38" s="20">
        <v>2.0019244299999999</v>
      </c>
      <c r="D38" s="20">
        <v>0</v>
      </c>
      <c r="E38" s="20">
        <v>1.1897391499999999</v>
      </c>
      <c r="F38" s="20">
        <v>5.7538000000000001E-4</v>
      </c>
      <c r="G38" s="20">
        <v>4.4373669999999997E-2</v>
      </c>
      <c r="H38" s="20">
        <v>7.525484885</v>
      </c>
      <c r="I38" s="20">
        <v>0.11865753999999999</v>
      </c>
      <c r="J38" s="20">
        <v>0</v>
      </c>
      <c r="K38" s="20">
        <v>1.0560400000000001E-3</v>
      </c>
      <c r="L38" s="20">
        <v>0.57251618999999998</v>
      </c>
      <c r="M38" s="20">
        <v>7.3798590000000008E-3</v>
      </c>
      <c r="N38" s="20">
        <v>0.35760488600000179</v>
      </c>
      <c r="O38" s="20">
        <v>11.819312029999999</v>
      </c>
      <c r="P38" s="62">
        <v>0.14379934047005846</v>
      </c>
      <c r="R38" s="3" t="s">
        <v>214</v>
      </c>
      <c r="S38" s="20">
        <f t="shared" si="1"/>
        <v>16.937740749365766</v>
      </c>
      <c r="T38" s="20">
        <f t="shared" si="2"/>
        <v>0</v>
      </c>
      <c r="U38" s="20">
        <f t="shared" si="3"/>
        <v>10.066060926221269</v>
      </c>
      <c r="V38" s="20">
        <f t="shared" si="4"/>
        <v>4.8681344442008112E-3</v>
      </c>
      <c r="W38" s="20">
        <f t="shared" si="5"/>
        <v>0.37543361142653581</v>
      </c>
      <c r="X38" s="20">
        <f t="shared" si="6"/>
        <v>63.671090719144004</v>
      </c>
      <c r="Y38" s="20">
        <f t="shared" si="7"/>
        <v>1.0039293293790807</v>
      </c>
      <c r="Z38" s="20">
        <f t="shared" si="8"/>
        <v>0</v>
      </c>
      <c r="AA38" s="20">
        <f t="shared" si="9"/>
        <v>8.9348686058845009E-3</v>
      </c>
      <c r="AB38" s="20">
        <f t="shared" si="10"/>
        <v>4.8439045229267883</v>
      </c>
      <c r="AC38" s="20">
        <f t="shared" si="11"/>
        <v>6.2438989522133816E-2</v>
      </c>
      <c r="AD38" s="20">
        <f t="shared" si="12"/>
        <v>3.0255981489643591</v>
      </c>
      <c r="AE38" s="20">
        <f t="shared" si="13"/>
        <v>100</v>
      </c>
    </row>
    <row r="39" spans="2:31" x14ac:dyDescent="0.3">
      <c r="B39" s="3" t="s">
        <v>215</v>
      </c>
      <c r="C39" s="20">
        <v>0.190682982</v>
      </c>
      <c r="D39" s="20">
        <v>0</v>
      </c>
      <c r="E39" s="20">
        <v>0</v>
      </c>
      <c r="F39" s="20">
        <v>0</v>
      </c>
      <c r="G39" s="20">
        <v>6.6583000000000007E-4</v>
      </c>
      <c r="H39" s="20">
        <v>9.2250070199999996</v>
      </c>
      <c r="I39" s="20">
        <v>0.37447827</v>
      </c>
      <c r="J39" s="20">
        <v>0</v>
      </c>
      <c r="K39" s="20">
        <v>1.5854789199999999</v>
      </c>
      <c r="L39" s="20">
        <v>4.5472140000000001E-2</v>
      </c>
      <c r="M39" s="20">
        <v>0</v>
      </c>
      <c r="N39" s="20">
        <v>5.3691070999998598E-2</v>
      </c>
      <c r="O39" s="20">
        <v>11.475476232999998</v>
      </c>
      <c r="P39" s="62">
        <v>0.1396160715358685</v>
      </c>
      <c r="R39" s="3" t="s">
        <v>215</v>
      </c>
      <c r="S39" s="20">
        <f t="shared" si="1"/>
        <v>1.6616563716253747</v>
      </c>
      <c r="T39" s="20">
        <f t="shared" si="2"/>
        <v>0</v>
      </c>
      <c r="U39" s="20">
        <f t="shared" si="3"/>
        <v>0</v>
      </c>
      <c r="V39" s="20">
        <f t="shared" si="4"/>
        <v>0</v>
      </c>
      <c r="W39" s="20">
        <f t="shared" si="5"/>
        <v>5.8021992855100376E-3</v>
      </c>
      <c r="X39" s="20">
        <f t="shared" si="6"/>
        <v>80.388881757008662</v>
      </c>
      <c r="Y39" s="20">
        <f t="shared" si="7"/>
        <v>3.2632917571047186</v>
      </c>
      <c r="Z39" s="20">
        <f t="shared" si="8"/>
        <v>0</v>
      </c>
      <c r="AA39" s="20">
        <f t="shared" si="9"/>
        <v>13.816236361856967</v>
      </c>
      <c r="AB39" s="20">
        <f t="shared" si="10"/>
        <v>0.39625492726163192</v>
      </c>
      <c r="AC39" s="20">
        <f t="shared" si="11"/>
        <v>0</v>
      </c>
      <c r="AD39" s="20">
        <f t="shared" si="12"/>
        <v>0.46787662585714151</v>
      </c>
      <c r="AE39" s="20">
        <f t="shared" si="13"/>
        <v>100</v>
      </c>
    </row>
    <row r="40" spans="2:31" x14ac:dyDescent="0.3">
      <c r="B40" s="13" t="s">
        <v>216</v>
      </c>
      <c r="C40" s="21">
        <v>14.242148462999992</v>
      </c>
      <c r="D40" s="21">
        <v>0.18280673</v>
      </c>
      <c r="E40" s="21">
        <v>6.9070320689999987</v>
      </c>
      <c r="F40" s="21">
        <v>5.1042287810000184</v>
      </c>
      <c r="G40" s="21">
        <v>5.5682700000000184E-3</v>
      </c>
      <c r="H40" s="21">
        <v>11.009849000999987</v>
      </c>
      <c r="I40" s="21">
        <v>0.27163461000000033</v>
      </c>
      <c r="J40" s="21">
        <v>1.3840599999999997E-3</v>
      </c>
      <c r="K40" s="21">
        <v>1.2475647259999998</v>
      </c>
      <c r="L40" s="21">
        <v>1.029237209999919</v>
      </c>
      <c r="M40" s="21">
        <v>5.7857891000000293E-2</v>
      </c>
      <c r="N40" s="21">
        <v>0.94990741199989615</v>
      </c>
      <c r="O40" s="21">
        <v>41.00921922299981</v>
      </c>
      <c r="P40" s="67">
        <v>0.49893755765913361</v>
      </c>
      <c r="R40" s="13" t="s">
        <v>216</v>
      </c>
      <c r="S40" s="21">
        <f t="shared" si="1"/>
        <v>34.729138308032837</v>
      </c>
      <c r="T40" s="21">
        <f t="shared" si="2"/>
        <v>0.44576983776729351</v>
      </c>
      <c r="U40" s="21">
        <f t="shared" si="3"/>
        <v>16.842632461352068</v>
      </c>
      <c r="V40" s="21">
        <f t="shared" si="4"/>
        <v>12.446539772542994</v>
      </c>
      <c r="W40" s="21">
        <f t="shared" si="5"/>
        <v>1.3578093183683641E-2</v>
      </c>
      <c r="X40" s="21">
        <f t="shared" si="6"/>
        <v>26.847253397170679</v>
      </c>
      <c r="Y40" s="21">
        <f t="shared" si="7"/>
        <v>0.66237449809250559</v>
      </c>
      <c r="Z40" s="21">
        <f t="shared" si="8"/>
        <v>3.3749971987366116E-3</v>
      </c>
      <c r="AA40" s="21">
        <f t="shared" si="9"/>
        <v>3.0421567385031061</v>
      </c>
      <c r="AB40" s="21">
        <f t="shared" si="10"/>
        <v>2.5097703138485419</v>
      </c>
      <c r="AC40" s="21">
        <f t="shared" si="11"/>
        <v>0.14108508305262002</v>
      </c>
      <c r="AD40" s="21">
        <f t="shared" si="12"/>
        <v>2.3163264992549415</v>
      </c>
      <c r="AE40" s="21">
        <f t="shared" si="13"/>
        <v>100</v>
      </c>
    </row>
    <row r="41" spans="2:31" x14ac:dyDescent="0.3">
      <c r="B41" s="13" t="s">
        <v>217</v>
      </c>
      <c r="C41" s="21">
        <v>55.643381637999994</v>
      </c>
      <c r="D41" s="21">
        <v>0.18280673</v>
      </c>
      <c r="E41" s="21">
        <v>32.736296058000001</v>
      </c>
      <c r="F41" s="21">
        <v>158.12593836100001</v>
      </c>
      <c r="G41" s="21">
        <v>0.19336847000000001</v>
      </c>
      <c r="H41" s="21">
        <v>209.313598482</v>
      </c>
      <c r="I41" s="21">
        <v>6.0252982570000002</v>
      </c>
      <c r="J41" s="21">
        <v>3.4177399999999998E-3</v>
      </c>
      <c r="K41" s="21">
        <v>12.995128969000001</v>
      </c>
      <c r="L41" s="21">
        <v>934.83757820799997</v>
      </c>
      <c r="M41" s="21">
        <v>3.5623681739999999</v>
      </c>
      <c r="N41" s="21">
        <v>10.132821220000029</v>
      </c>
      <c r="O41" s="21">
        <v>1423.7520023069999</v>
      </c>
      <c r="P41" s="67">
        <v>17.322040268080798</v>
      </c>
      <c r="R41" s="13" t="s">
        <v>217</v>
      </c>
      <c r="S41" s="21">
        <f t="shared" si="1"/>
        <v>3.9082214843482102</v>
      </c>
      <c r="T41" s="21">
        <f t="shared" si="2"/>
        <v>1.2839787385990405E-2</v>
      </c>
      <c r="U41" s="21">
        <f t="shared" si="3"/>
        <v>2.2992976308342468</v>
      </c>
      <c r="V41" s="21">
        <f t="shared" si="4"/>
        <v>11.10628382645138</v>
      </c>
      <c r="W41" s="21">
        <f t="shared" si="5"/>
        <v>1.3581611803647843E-2</v>
      </c>
      <c r="X41" s="21">
        <f t="shared" si="6"/>
        <v>14.701549015758031</v>
      </c>
      <c r="Y41" s="21">
        <f t="shared" si="7"/>
        <v>0.42319858003618677</v>
      </c>
      <c r="Z41" s="21">
        <f t="shared" si="8"/>
        <v>2.4005163781768237E-4</v>
      </c>
      <c r="AA41" s="21">
        <f t="shared" si="9"/>
        <v>0.91273824008276239</v>
      </c>
      <c r="AB41" s="21">
        <f t="shared" si="10"/>
        <v>65.66014142162544</v>
      </c>
      <c r="AC41" s="21">
        <f t="shared" si="11"/>
        <v>0.25020987982651882</v>
      </c>
      <c r="AD41" s="21">
        <f t="shared" si="12"/>
        <v>0.71169847020977994</v>
      </c>
      <c r="AE41" s="21">
        <f t="shared" si="13"/>
        <v>100</v>
      </c>
    </row>
    <row r="42" spans="2:31" x14ac:dyDescent="0.3">
      <c r="B42" s="3" t="s">
        <v>218</v>
      </c>
      <c r="C42" s="20">
        <v>1.36478871</v>
      </c>
      <c r="D42" s="20">
        <v>179.07352577</v>
      </c>
      <c r="E42" s="20">
        <v>8.948639999999999E-3</v>
      </c>
      <c r="F42" s="20">
        <v>0.21659237000000001</v>
      </c>
      <c r="G42" s="20">
        <v>3.6670339999999996E-2</v>
      </c>
      <c r="H42" s="20">
        <v>23.644968633000001</v>
      </c>
      <c r="I42" s="20">
        <v>0.57709329700000001</v>
      </c>
      <c r="J42" s="20">
        <v>1.02631E-4</v>
      </c>
      <c r="K42" s="20">
        <v>3.0283127E-2</v>
      </c>
      <c r="L42" s="20">
        <v>4.3506378999999998E-2</v>
      </c>
      <c r="M42" s="20">
        <v>1.7259149000000001E-2</v>
      </c>
      <c r="N42" s="20">
        <v>0.5700853379999995</v>
      </c>
      <c r="O42" s="20">
        <v>205.583824384</v>
      </c>
      <c r="P42" s="62">
        <v>2.5012300447517273</v>
      </c>
      <c r="R42" s="3" t="s">
        <v>218</v>
      </c>
      <c r="S42" s="20">
        <f t="shared" si="1"/>
        <v>0.66385996762604138</v>
      </c>
      <c r="T42" s="20">
        <f t="shared" si="2"/>
        <v>87.104871361628781</v>
      </c>
      <c r="U42" s="20">
        <f t="shared" si="3"/>
        <v>4.3527938186835513E-3</v>
      </c>
      <c r="V42" s="20">
        <f t="shared" si="4"/>
        <v>0.10535477226819055</v>
      </c>
      <c r="W42" s="20">
        <f t="shared" si="5"/>
        <v>1.783717182510685E-2</v>
      </c>
      <c r="X42" s="20">
        <f t="shared" si="6"/>
        <v>11.501375997770486</v>
      </c>
      <c r="Y42" s="20">
        <f t="shared" si="7"/>
        <v>0.28070948613256441</v>
      </c>
      <c r="Z42" s="20">
        <f t="shared" si="8"/>
        <v>4.9921729157202843E-5</v>
      </c>
      <c r="AA42" s="20">
        <f t="shared" si="9"/>
        <v>1.4730306282966905E-2</v>
      </c>
      <c r="AB42" s="20">
        <f t="shared" si="10"/>
        <v>2.1162355127092372E-2</v>
      </c>
      <c r="AC42" s="20">
        <f t="shared" si="11"/>
        <v>8.3951882166383267E-3</v>
      </c>
      <c r="AD42" s="20">
        <f t="shared" si="12"/>
        <v>0.27730067757430416</v>
      </c>
      <c r="AE42" s="20">
        <f t="shared" si="13"/>
        <v>100</v>
      </c>
    </row>
    <row r="43" spans="2:31" x14ac:dyDescent="0.3">
      <c r="B43" s="3" t="s">
        <v>219</v>
      </c>
      <c r="C43" s="20">
        <v>13.530173329</v>
      </c>
      <c r="D43" s="20">
        <v>81.936032040000001</v>
      </c>
      <c r="E43" s="20">
        <v>1.4754303149999999</v>
      </c>
      <c r="F43" s="20">
        <v>1.23671346</v>
      </c>
      <c r="G43" s="20">
        <v>0.13130287299999999</v>
      </c>
      <c r="H43" s="20">
        <v>69.175766498999991</v>
      </c>
      <c r="I43" s="20">
        <v>2.5005918560000002</v>
      </c>
      <c r="J43" s="20">
        <v>3.0795999999999997E-4</v>
      </c>
      <c r="K43" s="20">
        <v>0.22993265100000002</v>
      </c>
      <c r="L43" s="20">
        <v>8.7155544190000001</v>
      </c>
      <c r="M43" s="20">
        <v>0.536868809</v>
      </c>
      <c r="N43" s="20">
        <v>10.48878083100003</v>
      </c>
      <c r="O43" s="20">
        <v>189.95745504199999</v>
      </c>
      <c r="P43" s="62">
        <v>2.3111122443571182</v>
      </c>
      <c r="R43" s="3" t="s">
        <v>219</v>
      </c>
      <c r="S43" s="20">
        <f t="shared" si="1"/>
        <v>7.1227387869607171</v>
      </c>
      <c r="T43" s="20">
        <f t="shared" si="2"/>
        <v>43.133885965088218</v>
      </c>
      <c r="U43" s="20">
        <f t="shared" si="3"/>
        <v>0.7767161939886903</v>
      </c>
      <c r="V43" s="20">
        <f t="shared" si="4"/>
        <v>0.65104760417355567</v>
      </c>
      <c r="W43" s="20">
        <f t="shared" si="5"/>
        <v>6.9122253175569567E-2</v>
      </c>
      <c r="X43" s="20">
        <f t="shared" si="6"/>
        <v>36.416452559708745</v>
      </c>
      <c r="Y43" s="20">
        <f t="shared" si="7"/>
        <v>1.3163957452720738</v>
      </c>
      <c r="Z43" s="20">
        <f t="shared" si="8"/>
        <v>1.6212051268633251E-4</v>
      </c>
      <c r="AA43" s="20">
        <f t="shared" si="9"/>
        <v>0.1210442890747096</v>
      </c>
      <c r="AB43" s="20">
        <f t="shared" si="10"/>
        <v>4.5881612896282338</v>
      </c>
      <c r="AC43" s="20">
        <f t="shared" si="11"/>
        <v>0.2826258168605687</v>
      </c>
      <c r="AD43" s="20">
        <f t="shared" si="12"/>
        <v>5.5216473755562472</v>
      </c>
      <c r="AE43" s="20">
        <f t="shared" si="13"/>
        <v>100</v>
      </c>
    </row>
    <row r="44" spans="2:31" x14ac:dyDescent="0.3">
      <c r="B44" s="3" t="s">
        <v>220</v>
      </c>
      <c r="C44" s="20">
        <v>1.583006761</v>
      </c>
      <c r="D44" s="20">
        <v>37.917260140000003</v>
      </c>
      <c r="E44" s="20">
        <v>1.1227419000000001E-2</v>
      </c>
      <c r="F44" s="20">
        <v>1.6249599999999999E-3</v>
      </c>
      <c r="G44" s="20">
        <v>2.4782900000000002E-3</v>
      </c>
      <c r="H44" s="20">
        <v>1.4970644790000001</v>
      </c>
      <c r="I44" s="20">
        <v>8.5102440000000001E-2</v>
      </c>
      <c r="J44" s="20">
        <v>0</v>
      </c>
      <c r="K44" s="20">
        <v>4.18331E-3</v>
      </c>
      <c r="L44" s="20">
        <v>5.8414700000000005E-3</v>
      </c>
      <c r="M44" s="20">
        <v>1.0837683000000001E-2</v>
      </c>
      <c r="N44" s="20">
        <v>0.42101545899999887</v>
      </c>
      <c r="O44" s="20">
        <v>41.539642410999996</v>
      </c>
      <c r="P44" s="62">
        <v>0.50539093704457083</v>
      </c>
      <c r="R44" s="3" t="s">
        <v>220</v>
      </c>
      <c r="S44" s="20">
        <f t="shared" si="1"/>
        <v>3.8108338664485193</v>
      </c>
      <c r="T44" s="20">
        <f t="shared" si="2"/>
        <v>91.279697992679971</v>
      </c>
      <c r="U44" s="20">
        <f t="shared" si="3"/>
        <v>2.7028203297741676E-2</v>
      </c>
      <c r="V44" s="20">
        <f t="shared" si="4"/>
        <v>3.9118295336353177E-3</v>
      </c>
      <c r="W44" s="20">
        <f t="shared" si="5"/>
        <v>5.9660840974012121E-3</v>
      </c>
      <c r="X44" s="20">
        <f t="shared" si="6"/>
        <v>3.6039416617692561</v>
      </c>
      <c r="Y44" s="20">
        <f t="shared" si="7"/>
        <v>0.20487042030353217</v>
      </c>
      <c r="Z44" s="20">
        <f t="shared" si="8"/>
        <v>0</v>
      </c>
      <c r="AA44" s="20">
        <f t="shared" si="9"/>
        <v>1.0070645189021246E-2</v>
      </c>
      <c r="AB44" s="20">
        <f t="shared" si="10"/>
        <v>1.4062398376479856E-2</v>
      </c>
      <c r="AC44" s="20">
        <f t="shared" si="11"/>
        <v>2.6089976636703312E-2</v>
      </c>
      <c r="AD44" s="20">
        <f t="shared" si="12"/>
        <v>1.0135269216677487</v>
      </c>
      <c r="AE44" s="20">
        <f t="shared" si="13"/>
        <v>100</v>
      </c>
    </row>
    <row r="45" spans="2:31" x14ac:dyDescent="0.3">
      <c r="B45" s="3" t="s">
        <v>221</v>
      </c>
      <c r="C45" s="20">
        <v>3.7992280750000003</v>
      </c>
      <c r="D45" s="20">
        <v>5.939382E-2</v>
      </c>
      <c r="E45" s="20">
        <v>0.550615191</v>
      </c>
      <c r="F45" s="20">
        <v>0.11782582599999999</v>
      </c>
      <c r="G45" s="20">
        <v>3.0259978999999999E-2</v>
      </c>
      <c r="H45" s="20">
        <v>5.7004225240000004</v>
      </c>
      <c r="I45" s="20">
        <v>0.12823981600000001</v>
      </c>
      <c r="J45" s="20">
        <v>7.8969999999999998E-5</v>
      </c>
      <c r="K45" s="20">
        <v>0.21324279199999999</v>
      </c>
      <c r="L45" s="20">
        <v>3.7428419070000003</v>
      </c>
      <c r="M45" s="20">
        <v>0.18945769899999998</v>
      </c>
      <c r="N45" s="20">
        <v>0.77852625400000064</v>
      </c>
      <c r="O45" s="20">
        <v>15.310132853000001</v>
      </c>
      <c r="P45" s="62">
        <v>0.18627031769550254</v>
      </c>
      <c r="R45" s="3" t="s">
        <v>221</v>
      </c>
      <c r="S45" s="20">
        <f t="shared" si="1"/>
        <v>24.815121537338889</v>
      </c>
      <c r="T45" s="20">
        <f t="shared" si="2"/>
        <v>0.38793797918194983</v>
      </c>
      <c r="U45" s="20">
        <f t="shared" si="3"/>
        <v>3.5964102747293123</v>
      </c>
      <c r="V45" s="20">
        <f t="shared" si="4"/>
        <v>0.76959375291712229</v>
      </c>
      <c r="W45" s="20">
        <f t="shared" si="5"/>
        <v>0.19764674343809235</v>
      </c>
      <c r="X45" s="20">
        <f t="shared" si="6"/>
        <v>37.233004956472406</v>
      </c>
      <c r="Y45" s="20">
        <f t="shared" si="7"/>
        <v>0.83761399872419506</v>
      </c>
      <c r="Z45" s="20">
        <f t="shared" si="8"/>
        <v>5.1580218642273857E-4</v>
      </c>
      <c r="AA45" s="20">
        <f t="shared" si="9"/>
        <v>1.392821303691139</v>
      </c>
      <c r="AB45" s="20">
        <f t="shared" si="10"/>
        <v>24.446828404017378</v>
      </c>
      <c r="AC45" s="20">
        <f t="shared" si="11"/>
        <v>1.2374660678589473</v>
      </c>
      <c r="AD45" s="20">
        <f t="shared" si="12"/>
        <v>5.0850391794441512</v>
      </c>
      <c r="AE45" s="20">
        <f t="shared" si="13"/>
        <v>100</v>
      </c>
    </row>
    <row r="46" spans="2:31" x14ac:dyDescent="0.3">
      <c r="B46" s="3" t="s">
        <v>222</v>
      </c>
      <c r="C46" s="20">
        <v>0.28654417399999998</v>
      </c>
      <c r="D46" s="20">
        <v>0</v>
      </c>
      <c r="E46" s="20">
        <v>11.613427470000001</v>
      </c>
      <c r="F46" s="20">
        <v>0</v>
      </c>
      <c r="G46" s="20">
        <v>9.5426710000000012E-2</v>
      </c>
      <c r="H46" s="20">
        <v>1.4438471399999999</v>
      </c>
      <c r="I46" s="20">
        <v>2.6740699999999999E-2</v>
      </c>
      <c r="J46" s="20">
        <v>0</v>
      </c>
      <c r="K46" s="20">
        <v>0.16448988</v>
      </c>
      <c r="L46" s="20">
        <v>0.12748971000000001</v>
      </c>
      <c r="M46" s="20">
        <v>0.54487545999999998</v>
      </c>
      <c r="N46" s="20">
        <v>7.982372999999672E-2</v>
      </c>
      <c r="O46" s="20">
        <v>14.382664973999999</v>
      </c>
      <c r="P46" s="62">
        <v>0.1749863048046639</v>
      </c>
      <c r="R46" s="3" t="s">
        <v>222</v>
      </c>
      <c r="S46" s="20">
        <f t="shared" si="1"/>
        <v>1.9922884564021688</v>
      </c>
      <c r="T46" s="20">
        <f t="shared" si="2"/>
        <v>0</v>
      </c>
      <c r="U46" s="20">
        <f t="shared" si="3"/>
        <v>80.746005632432954</v>
      </c>
      <c r="V46" s="20">
        <f t="shared" si="4"/>
        <v>0</v>
      </c>
      <c r="W46" s="20">
        <f t="shared" si="5"/>
        <v>0.66348420249311169</v>
      </c>
      <c r="X46" s="20">
        <f t="shared" si="6"/>
        <v>10.038801172175591</v>
      </c>
      <c r="Y46" s="20">
        <f t="shared" si="7"/>
        <v>0.18592312376280762</v>
      </c>
      <c r="Z46" s="20">
        <f t="shared" si="8"/>
        <v>0</v>
      </c>
      <c r="AA46" s="20">
        <f t="shared" si="9"/>
        <v>1.1436676046988064</v>
      </c>
      <c r="AB46" s="20">
        <f t="shared" si="10"/>
        <v>0.88641229028463919</v>
      </c>
      <c r="AC46" s="20">
        <f t="shared" si="11"/>
        <v>3.7884179391301176</v>
      </c>
      <c r="AD46" s="20">
        <f t="shared" si="12"/>
        <v>0.5549995786197941</v>
      </c>
      <c r="AE46" s="20">
        <f t="shared" si="13"/>
        <v>100</v>
      </c>
    </row>
    <row r="47" spans="2:31" x14ac:dyDescent="0.3">
      <c r="B47" s="13" t="s">
        <v>223</v>
      </c>
      <c r="C47" s="21">
        <v>2.5123213489998579</v>
      </c>
      <c r="D47" s="21">
        <v>0</v>
      </c>
      <c r="E47" s="21">
        <v>1.8609495399999618</v>
      </c>
      <c r="F47" s="21">
        <v>0.61128729900002476</v>
      </c>
      <c r="G47" s="21">
        <v>2.5427309000000356E-2</v>
      </c>
      <c r="H47" s="21">
        <v>6.5089786779999734</v>
      </c>
      <c r="I47" s="21">
        <v>0.76627865099996328</v>
      </c>
      <c r="J47" s="21">
        <v>0</v>
      </c>
      <c r="K47" s="21">
        <v>0.24691807800000906</v>
      </c>
      <c r="L47" s="21">
        <v>1.8053872710001468</v>
      </c>
      <c r="M47" s="21">
        <v>7.0371000000834464E-4</v>
      </c>
      <c r="N47" s="21">
        <v>2.4740732850001304</v>
      </c>
      <c r="O47" s="21">
        <v>16.812325170000076</v>
      </c>
      <c r="P47" s="67">
        <v>0.20454669993293803</v>
      </c>
      <c r="R47" s="13" t="s">
        <v>223</v>
      </c>
      <c r="S47" s="21">
        <f t="shared" si="1"/>
        <v>14.943330702899118</v>
      </c>
      <c r="T47" s="21">
        <f t="shared" si="2"/>
        <v>0</v>
      </c>
      <c r="U47" s="21">
        <f t="shared" si="3"/>
        <v>11.068959951599327</v>
      </c>
      <c r="V47" s="21">
        <f t="shared" si="4"/>
        <v>3.635947394657856</v>
      </c>
      <c r="W47" s="21">
        <f t="shared" si="5"/>
        <v>0.1512420723658906</v>
      </c>
      <c r="X47" s="21">
        <f t="shared" si="6"/>
        <v>38.715517408707981</v>
      </c>
      <c r="Y47" s="21">
        <f t="shared" si="7"/>
        <v>4.5578386288132915</v>
      </c>
      <c r="Z47" s="21">
        <f t="shared" si="8"/>
        <v>0</v>
      </c>
      <c r="AA47" s="21">
        <f t="shared" si="9"/>
        <v>1.4686729854631282</v>
      </c>
      <c r="AB47" s="21">
        <f t="shared" si="10"/>
        <v>10.738474617548327</v>
      </c>
      <c r="AC47" s="21">
        <f t="shared" si="11"/>
        <v>4.1856792138665342E-3</v>
      </c>
      <c r="AD47" s="21">
        <f t="shared" si="12"/>
        <v>14.715830558731213</v>
      </c>
      <c r="AE47" s="21">
        <f t="shared" si="13"/>
        <v>100</v>
      </c>
    </row>
    <row r="48" spans="2:31" x14ac:dyDescent="0.3">
      <c r="B48" s="13" t="s">
        <v>69</v>
      </c>
      <c r="C48" s="21">
        <v>711.64915441599999</v>
      </c>
      <c r="D48" s="21">
        <v>977.20878069000003</v>
      </c>
      <c r="E48" s="21">
        <v>927.30068026999993</v>
      </c>
      <c r="F48" s="21">
        <v>1893.7683914660001</v>
      </c>
      <c r="G48" s="21">
        <v>75.097851564999999</v>
      </c>
      <c r="H48" s="21">
        <v>1363.59666737</v>
      </c>
      <c r="I48" s="21">
        <v>310.15053512599997</v>
      </c>
      <c r="J48" s="21">
        <v>75.818463508000008</v>
      </c>
      <c r="K48" s="21">
        <v>211.64548243000002</v>
      </c>
      <c r="L48" s="21">
        <v>1324.5560087190001</v>
      </c>
      <c r="M48" s="21">
        <v>154.88694387200002</v>
      </c>
      <c r="N48" s="21">
        <v>193.6299688039999</v>
      </c>
      <c r="O48" s="21">
        <v>8219.3089282359997</v>
      </c>
      <c r="P48" s="67">
        <v>100</v>
      </c>
      <c r="R48" s="13" t="s">
        <v>69</v>
      </c>
      <c r="S48" s="21">
        <f t="shared" si="1"/>
        <v>8.6582602093377172</v>
      </c>
      <c r="T48" s="21">
        <f t="shared" si="2"/>
        <v>11.889184227313443</v>
      </c>
      <c r="U48" s="21">
        <f t="shared" si="3"/>
        <v>11.281978672007575</v>
      </c>
      <c r="V48" s="21">
        <f t="shared" si="4"/>
        <v>23.04048196753245</v>
      </c>
      <c r="W48" s="21">
        <f t="shared" si="5"/>
        <v>0.91367598201613343</v>
      </c>
      <c r="X48" s="21">
        <f t="shared" si="6"/>
        <v>16.59016201089123</v>
      </c>
      <c r="Y48" s="21">
        <f t="shared" si="7"/>
        <v>3.7734381057333422</v>
      </c>
      <c r="Z48" s="21">
        <f t="shared" si="8"/>
        <v>0.92244328775061524</v>
      </c>
      <c r="AA48" s="21">
        <f t="shared" si="9"/>
        <v>2.5749790435900142</v>
      </c>
      <c r="AB48" s="21">
        <f t="shared" si="10"/>
        <v>16.115174892243306</v>
      </c>
      <c r="AC48" s="21">
        <f t="shared" si="11"/>
        <v>1.8844278177683891</v>
      </c>
      <c r="AD48" s="21">
        <f t="shared" si="12"/>
        <v>2.3557937838157899</v>
      </c>
      <c r="AE48" s="21">
        <f t="shared" si="13"/>
        <v>100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29"/>
  <sheetViews>
    <sheetView topLeftCell="A13" workbookViewId="0">
      <selection activeCell="L3" sqref="L3"/>
    </sheetView>
  </sheetViews>
  <sheetFormatPr defaultColWidth="8.7265625" defaultRowHeight="11.5" x14ac:dyDescent="0.3"/>
  <cols>
    <col min="1" max="1" width="8.7265625" style="3"/>
    <col min="2" max="2" width="9.453125" style="3" customWidth="1"/>
    <col min="3" max="3" width="4" style="3" bestFit="1" customWidth="1"/>
    <col min="4" max="5" width="6.1796875" style="3" bestFit="1" customWidth="1"/>
    <col min="6" max="6" width="4.453125" style="3" bestFit="1" customWidth="1"/>
    <col min="7" max="9" width="6.1796875" style="3" bestFit="1" customWidth="1"/>
    <col min="10" max="10" width="4.453125" style="3" bestFit="1" customWidth="1"/>
    <col min="11" max="11" width="4" style="3" customWidth="1"/>
    <col min="12" max="12" width="6.1796875" style="3" bestFit="1" customWidth="1"/>
    <col min="13" max="13" width="4.453125" style="3" bestFit="1" customWidth="1"/>
    <col min="14" max="14" width="6.1796875" style="3" bestFit="1" customWidth="1"/>
    <col min="15" max="15" width="5" style="3" customWidth="1"/>
    <col min="16" max="16" width="8.7265625" style="3"/>
    <col min="17" max="17" width="12.1796875" style="3" customWidth="1"/>
    <col min="18" max="18" width="3.54296875" style="3" bestFit="1" customWidth="1"/>
    <col min="19" max="20" width="5.54296875" style="3" bestFit="1" customWidth="1"/>
    <col min="21" max="21" width="4.453125" style="3" bestFit="1" customWidth="1"/>
    <col min="22" max="24" width="6.1796875" style="3" bestFit="1" customWidth="1"/>
    <col min="25" max="25" width="4.453125" style="3" bestFit="1" customWidth="1"/>
    <col min="26" max="26" width="3.54296875" style="3" bestFit="1" customWidth="1"/>
    <col min="27" max="27" width="6.1796875" style="3" bestFit="1" customWidth="1"/>
    <col min="28" max="28" width="4.453125" style="3" bestFit="1" customWidth="1"/>
    <col min="29" max="29" width="5.7265625" style="3" customWidth="1"/>
    <col min="30" max="16384" width="8.7265625" style="3"/>
  </cols>
  <sheetData>
    <row r="1" spans="2:29" s="2" customFormat="1" ht="51" customHeight="1" x14ac:dyDescent="0.2">
      <c r="B1" s="13" t="s">
        <v>178</v>
      </c>
      <c r="C1" s="32" t="s">
        <v>12</v>
      </c>
      <c r="D1" s="32" t="s">
        <v>224</v>
      </c>
      <c r="E1" s="32" t="s">
        <v>179</v>
      </c>
      <c r="F1" s="32" t="s">
        <v>13</v>
      </c>
      <c r="G1" s="32" t="s">
        <v>7</v>
      </c>
      <c r="H1" s="32" t="s">
        <v>14</v>
      </c>
      <c r="I1" s="32" t="s">
        <v>15</v>
      </c>
      <c r="J1" s="32" t="s">
        <v>225</v>
      </c>
      <c r="K1" s="32" t="s">
        <v>62</v>
      </c>
      <c r="L1" s="32" t="s">
        <v>10</v>
      </c>
      <c r="M1" s="32" t="s">
        <v>57</v>
      </c>
      <c r="N1" s="32" t="s">
        <v>58</v>
      </c>
      <c r="O1" s="32" t="s">
        <v>65</v>
      </c>
      <c r="Q1" s="13" t="s">
        <v>178</v>
      </c>
      <c r="R1" s="32" t="s">
        <v>12</v>
      </c>
      <c r="S1" s="32" t="s">
        <v>224</v>
      </c>
      <c r="T1" s="32" t="s">
        <v>179</v>
      </c>
      <c r="U1" s="32" t="s">
        <v>13</v>
      </c>
      <c r="V1" s="32" t="s">
        <v>7</v>
      </c>
      <c r="W1" s="32" t="s">
        <v>14</v>
      </c>
      <c r="X1" s="32" t="s">
        <v>15</v>
      </c>
      <c r="Y1" s="32" t="s">
        <v>225</v>
      </c>
      <c r="Z1" s="32" t="s">
        <v>62</v>
      </c>
      <c r="AA1" s="32" t="s">
        <v>10</v>
      </c>
      <c r="AB1" s="32" t="s">
        <v>57</v>
      </c>
      <c r="AC1" s="32" t="s">
        <v>58</v>
      </c>
    </row>
    <row r="2" spans="2:29" x14ac:dyDescent="0.3">
      <c r="B2" s="3" t="s">
        <v>180</v>
      </c>
      <c r="C2" s="20">
        <v>11.650955489999999</v>
      </c>
      <c r="D2" s="20">
        <v>2.2258E-4</v>
      </c>
      <c r="E2" s="20">
        <v>176.32711384000001</v>
      </c>
      <c r="F2" s="20">
        <v>15.736091980000001</v>
      </c>
      <c r="G2" s="20">
        <v>243.10558850000001</v>
      </c>
      <c r="H2" s="20">
        <v>0</v>
      </c>
      <c r="I2" s="20">
        <v>34.655619270000003</v>
      </c>
      <c r="J2" s="20">
        <v>80.56053713</v>
      </c>
      <c r="K2" s="20">
        <v>17.44343791</v>
      </c>
      <c r="L2" s="20">
        <v>6.7897488299999997</v>
      </c>
      <c r="M2" s="20">
        <v>58.14420994000006</v>
      </c>
      <c r="N2" s="20">
        <v>644.41352547000008</v>
      </c>
      <c r="O2" s="62">
        <v>10.901192563637025</v>
      </c>
      <c r="Q2" s="3" t="s">
        <v>180</v>
      </c>
      <c r="R2" s="20">
        <f>(C2/$N2)*100</f>
        <v>1.8079936297895716</v>
      </c>
      <c r="S2" s="20">
        <f t="shared" ref="S2:AC2" si="0">(D2/$N2)*100</f>
        <v>3.4539933009267965E-5</v>
      </c>
      <c r="T2" s="20">
        <f t="shared" si="0"/>
        <v>27.362416658060773</v>
      </c>
      <c r="U2" s="20">
        <f t="shared" si="0"/>
        <v>2.4419245341759321</v>
      </c>
      <c r="V2" s="20">
        <f t="shared" si="0"/>
        <v>37.725090937948899</v>
      </c>
      <c r="W2" s="20">
        <f t="shared" si="0"/>
        <v>0</v>
      </c>
      <c r="X2" s="20">
        <f t="shared" si="0"/>
        <v>5.3778541107938542</v>
      </c>
      <c r="Y2" s="20">
        <f t="shared" si="0"/>
        <v>12.501372790281447</v>
      </c>
      <c r="Z2" s="20">
        <f t="shared" si="0"/>
        <v>2.7068702348042288</v>
      </c>
      <c r="AA2" s="20">
        <f t="shared" si="0"/>
        <v>1.0536322658727448</v>
      </c>
      <c r="AB2" s="20">
        <f t="shared" si="0"/>
        <v>9.0228102983395395</v>
      </c>
      <c r="AC2" s="20">
        <f t="shared" si="0"/>
        <v>100</v>
      </c>
    </row>
    <row r="3" spans="2:29" x14ac:dyDescent="0.3">
      <c r="B3" s="3" t="s">
        <v>181</v>
      </c>
      <c r="C3" s="20">
        <v>2.2797688300000001</v>
      </c>
      <c r="D3" s="20">
        <v>1.6970629399999999</v>
      </c>
      <c r="E3" s="20">
        <v>84.057836930000008</v>
      </c>
      <c r="F3" s="20">
        <v>3.4973598699999999</v>
      </c>
      <c r="G3" s="20">
        <v>12.30707219</v>
      </c>
      <c r="H3" s="20">
        <v>0.10850555000000001</v>
      </c>
      <c r="I3" s="20">
        <v>3.0733074199999999</v>
      </c>
      <c r="J3" s="20">
        <v>1.0392000000000001E-4</v>
      </c>
      <c r="K3" s="20">
        <v>0.78169345999999995</v>
      </c>
      <c r="L3" s="20">
        <v>9.2551968900000006</v>
      </c>
      <c r="M3" s="20">
        <v>29.247670680000006</v>
      </c>
      <c r="N3" s="20">
        <v>146.30557868</v>
      </c>
      <c r="O3" s="62">
        <v>2.4749717740045742</v>
      </c>
      <c r="Q3" s="3" t="s">
        <v>181</v>
      </c>
      <c r="R3" s="20">
        <f t="shared" ref="R3:R29" si="1">(C3/$N3)*100</f>
        <v>1.558224129639183</v>
      </c>
      <c r="S3" s="20">
        <f t="shared" ref="S3:S29" si="2">(D3/$N3)*100</f>
        <v>1.1599441082911959</v>
      </c>
      <c r="T3" s="20">
        <f t="shared" ref="T3:T29" si="3">(E3/$N3)*100</f>
        <v>57.453610237140417</v>
      </c>
      <c r="U3" s="20">
        <f t="shared" ref="U3:U29" si="4">(F3/$N3)*100</f>
        <v>2.3904487453957146</v>
      </c>
      <c r="V3" s="20">
        <f t="shared" ref="V3:V29" si="5">(G3/$N3)*100</f>
        <v>8.4118953638248239</v>
      </c>
      <c r="W3" s="20">
        <f t="shared" ref="W3:W29" si="6">(H3/$N3)*100</f>
        <v>7.4163645008591017E-2</v>
      </c>
      <c r="X3" s="20">
        <f t="shared" ref="X3:X29" si="7">(I3/$N3)*100</f>
        <v>2.1006084988200944</v>
      </c>
      <c r="Y3" s="20">
        <f t="shared" ref="Y3:Y29" si="8">(J3/$N3)*100</f>
        <v>7.1029417290569721E-5</v>
      </c>
      <c r="Z3" s="20">
        <f t="shared" ref="Z3:Z29" si="9">(K3/$N3)*100</f>
        <v>0.53428821173642482</v>
      </c>
      <c r="AA3" s="20">
        <f t="shared" ref="AA3:AA29" si="10">(L3/$N3)*100</f>
        <v>6.3259357390896183</v>
      </c>
      <c r="AB3" s="20">
        <f t="shared" ref="AB3:AB29" si="11">(M3/$N3)*100</f>
        <v>19.990810291636656</v>
      </c>
      <c r="AC3" s="20">
        <f t="shared" ref="AC3:AC29" si="12">(N3/$N3)*100</f>
        <v>100</v>
      </c>
    </row>
    <row r="4" spans="2:29" x14ac:dyDescent="0.3">
      <c r="B4" s="3" t="s">
        <v>233</v>
      </c>
      <c r="C4" s="20">
        <v>0</v>
      </c>
      <c r="D4" s="20">
        <v>0</v>
      </c>
      <c r="E4" s="20">
        <v>0</v>
      </c>
      <c r="F4" s="20">
        <v>0</v>
      </c>
      <c r="G4" s="20">
        <v>0</v>
      </c>
      <c r="H4" s="20">
        <v>0</v>
      </c>
      <c r="I4" s="20">
        <v>4.1159999999999999E-5</v>
      </c>
      <c r="J4" s="20">
        <v>0</v>
      </c>
      <c r="K4" s="20">
        <v>1.03006E-2</v>
      </c>
      <c r="L4" s="20">
        <v>1.0054000000000001</v>
      </c>
      <c r="M4" s="20">
        <v>4.0796234599999996</v>
      </c>
      <c r="N4" s="20">
        <v>5.0953652199999997</v>
      </c>
      <c r="O4" s="62">
        <v>8.6195517706998528E-2</v>
      </c>
      <c r="Q4" s="3" t="s">
        <v>233</v>
      </c>
      <c r="R4" s="20">
        <f t="shared" si="1"/>
        <v>0</v>
      </c>
      <c r="S4" s="20">
        <f t="shared" si="2"/>
        <v>0</v>
      </c>
      <c r="T4" s="20">
        <f t="shared" si="3"/>
        <v>0</v>
      </c>
      <c r="U4" s="20">
        <f t="shared" si="4"/>
        <v>0</v>
      </c>
      <c r="V4" s="20">
        <f t="shared" si="5"/>
        <v>0</v>
      </c>
      <c r="W4" s="20">
        <f t="shared" si="6"/>
        <v>0</v>
      </c>
      <c r="X4" s="20">
        <f t="shared" si="7"/>
        <v>8.0779292990503242E-4</v>
      </c>
      <c r="Y4" s="20">
        <f t="shared" si="8"/>
        <v>0</v>
      </c>
      <c r="Z4" s="20">
        <f t="shared" si="9"/>
        <v>0.20215626466909081</v>
      </c>
      <c r="AA4" s="20">
        <f t="shared" si="10"/>
        <v>19.73165723339455</v>
      </c>
      <c r="AB4" s="20">
        <f t="shared" si="11"/>
        <v>80.065378709006453</v>
      </c>
      <c r="AC4" s="20">
        <f t="shared" si="12"/>
        <v>100</v>
      </c>
    </row>
    <row r="5" spans="2:29" x14ac:dyDescent="0.3">
      <c r="B5" s="3" t="s">
        <v>182</v>
      </c>
      <c r="C5" s="20">
        <v>0</v>
      </c>
      <c r="D5" s="20">
        <v>0</v>
      </c>
      <c r="E5" s="20">
        <v>0</v>
      </c>
      <c r="F5" s="20">
        <v>0</v>
      </c>
      <c r="G5" s="20">
        <v>0</v>
      </c>
      <c r="H5" s="20">
        <v>0</v>
      </c>
      <c r="I5" s="20">
        <v>0</v>
      </c>
      <c r="J5" s="20">
        <v>0</v>
      </c>
      <c r="K5" s="20">
        <v>7.1999999999999995E-2</v>
      </c>
      <c r="L5" s="20">
        <v>3.2806999999999997E-3</v>
      </c>
      <c r="M5" s="20">
        <v>8.5995000000000016E-2</v>
      </c>
      <c r="N5" s="20">
        <v>0.16127570000000002</v>
      </c>
      <c r="O5" s="62">
        <v>2.7282131613440234E-3</v>
      </c>
      <c r="Q5" s="3" t="s">
        <v>182</v>
      </c>
      <c r="R5" s="20">
        <f t="shared" si="1"/>
        <v>0</v>
      </c>
      <c r="S5" s="20">
        <f t="shared" si="2"/>
        <v>0</v>
      </c>
      <c r="T5" s="20">
        <f t="shared" si="3"/>
        <v>0</v>
      </c>
      <c r="U5" s="20">
        <f t="shared" si="4"/>
        <v>0</v>
      </c>
      <c r="V5" s="20">
        <f t="shared" si="5"/>
        <v>0</v>
      </c>
      <c r="W5" s="20">
        <f t="shared" si="6"/>
        <v>0</v>
      </c>
      <c r="X5" s="20">
        <f t="shared" si="7"/>
        <v>0</v>
      </c>
      <c r="Y5" s="20">
        <f t="shared" si="8"/>
        <v>0</v>
      </c>
      <c r="Z5" s="20">
        <f t="shared" si="9"/>
        <v>44.644047429339935</v>
      </c>
      <c r="AA5" s="20">
        <f t="shared" si="10"/>
        <v>2.03421842224216</v>
      </c>
      <c r="AB5" s="20">
        <f t="shared" si="11"/>
        <v>53.321734148417896</v>
      </c>
      <c r="AC5" s="20">
        <f t="shared" si="12"/>
        <v>100</v>
      </c>
    </row>
    <row r="6" spans="2:29" s="2" customFormat="1" ht="10" x14ac:dyDescent="0.2">
      <c r="B6" s="13" t="s">
        <v>183</v>
      </c>
      <c r="C6" s="21">
        <v>13.930724319999999</v>
      </c>
      <c r="D6" s="21">
        <v>1.6972855200000001</v>
      </c>
      <c r="E6" s="21">
        <v>260.38495076999999</v>
      </c>
      <c r="F6" s="21">
        <v>19.233451850000002</v>
      </c>
      <c r="G6" s="21">
        <v>255.41266069</v>
      </c>
      <c r="H6" s="21">
        <v>0.10850555000000001</v>
      </c>
      <c r="I6" s="21">
        <v>37.728967850000004</v>
      </c>
      <c r="J6" s="21">
        <v>80.560641050000001</v>
      </c>
      <c r="K6" s="21">
        <v>18.307431970000003</v>
      </c>
      <c r="L6" s="21">
        <v>17.053626419999997</v>
      </c>
      <c r="M6" s="21">
        <v>91.557499080000156</v>
      </c>
      <c r="N6" s="21">
        <v>795.97574507000013</v>
      </c>
      <c r="O6" s="67">
        <v>13.465088068509942</v>
      </c>
      <c r="Q6" s="13" t="s">
        <v>183</v>
      </c>
      <c r="R6" s="21">
        <f t="shared" si="1"/>
        <v>1.7501443236533416</v>
      </c>
      <c r="S6" s="21">
        <f t="shared" si="2"/>
        <v>0.21323332155689448</v>
      </c>
      <c r="T6" s="21">
        <f t="shared" si="3"/>
        <v>32.712674020877493</v>
      </c>
      <c r="U6" s="21">
        <f t="shared" si="4"/>
        <v>2.416336423455788</v>
      </c>
      <c r="V6" s="21">
        <f t="shared" si="5"/>
        <v>32.087995428496171</v>
      </c>
      <c r="W6" s="21">
        <f t="shared" si="6"/>
        <v>1.3631765876290333E-2</v>
      </c>
      <c r="X6" s="21">
        <f t="shared" si="7"/>
        <v>4.7399645132003387</v>
      </c>
      <c r="Y6" s="21">
        <f t="shared" si="8"/>
        <v>10.120991945918565</v>
      </c>
      <c r="Z6" s="21">
        <f t="shared" si="9"/>
        <v>2.2999987227487697</v>
      </c>
      <c r="AA6" s="21">
        <f t="shared" si="10"/>
        <v>2.1424806629629471</v>
      </c>
      <c r="AB6" s="21">
        <f t="shared" si="11"/>
        <v>11.502548871253401</v>
      </c>
      <c r="AC6" s="21">
        <f t="shared" si="12"/>
        <v>100</v>
      </c>
    </row>
    <row r="7" spans="2:29" x14ac:dyDescent="0.3">
      <c r="B7" s="3" t="s">
        <v>186</v>
      </c>
      <c r="C7" s="20">
        <v>3.0395999999999999E-2</v>
      </c>
      <c r="D7" s="20">
        <v>0</v>
      </c>
      <c r="E7" s="20">
        <v>0</v>
      </c>
      <c r="F7" s="20">
        <v>1.0220194899999999</v>
      </c>
      <c r="G7" s="20">
        <v>18.05080547</v>
      </c>
      <c r="H7" s="20">
        <v>0</v>
      </c>
      <c r="I7" s="20">
        <v>5.5679029900000003</v>
      </c>
      <c r="J7" s="20">
        <v>4.7702157600000001</v>
      </c>
      <c r="K7" s="20">
        <v>31.723381</v>
      </c>
      <c r="L7" s="20">
        <v>22.13487902</v>
      </c>
      <c r="M7" s="20">
        <v>64.412028340000006</v>
      </c>
      <c r="N7" s="20">
        <v>147.71162806999999</v>
      </c>
      <c r="O7" s="62">
        <v>2.4987571455844071</v>
      </c>
      <c r="Q7" s="3" t="s">
        <v>186</v>
      </c>
      <c r="R7" s="20">
        <f t="shared" si="1"/>
        <v>2.0577933096503038E-2</v>
      </c>
      <c r="S7" s="20">
        <f t="shared" si="2"/>
        <v>0</v>
      </c>
      <c r="T7" s="20">
        <f t="shared" si="3"/>
        <v>0</v>
      </c>
      <c r="U7" s="20">
        <f t="shared" si="4"/>
        <v>0.69190185184044461</v>
      </c>
      <c r="V7" s="20">
        <f t="shared" si="5"/>
        <v>12.220300937611892</v>
      </c>
      <c r="W7" s="20">
        <f t="shared" si="6"/>
        <v>0</v>
      </c>
      <c r="X7" s="20">
        <f t="shared" si="7"/>
        <v>3.7694412164771429</v>
      </c>
      <c r="Y7" s="20">
        <f t="shared" si="8"/>
        <v>3.2294111318977627</v>
      </c>
      <c r="Z7" s="20">
        <f t="shared" si="9"/>
        <v>21.476563094251734</v>
      </c>
      <c r="AA7" s="20">
        <f t="shared" si="10"/>
        <v>14.98519738033783</v>
      </c>
      <c r="AB7" s="20">
        <f t="shared" si="11"/>
        <v>43.606606454486702</v>
      </c>
      <c r="AC7" s="20">
        <f t="shared" si="12"/>
        <v>100</v>
      </c>
    </row>
    <row r="8" spans="2:29" x14ac:dyDescent="0.3">
      <c r="B8" s="3" t="s">
        <v>185</v>
      </c>
      <c r="C8" s="20">
        <v>0</v>
      </c>
      <c r="D8" s="20">
        <v>0</v>
      </c>
      <c r="E8" s="20">
        <v>0</v>
      </c>
      <c r="F8" s="20">
        <v>3.4804553199999999</v>
      </c>
      <c r="G8" s="20">
        <v>6.2978849700000001</v>
      </c>
      <c r="H8" s="20">
        <v>0</v>
      </c>
      <c r="I8" s="20">
        <v>2.5044093599999999</v>
      </c>
      <c r="J8" s="20">
        <v>5.9189743400000001</v>
      </c>
      <c r="K8" s="20">
        <v>0.30987999999999999</v>
      </c>
      <c r="L8" s="20">
        <v>1.78923301</v>
      </c>
      <c r="M8" s="20">
        <v>8.7374962299999996</v>
      </c>
      <c r="N8" s="20">
        <v>29.038333229999999</v>
      </c>
      <c r="O8" s="62">
        <v>0.49122566450853716</v>
      </c>
      <c r="Q8" s="3" t="s">
        <v>185</v>
      </c>
      <c r="R8" s="20">
        <f t="shared" si="1"/>
        <v>0</v>
      </c>
      <c r="S8" s="20">
        <f t="shared" si="2"/>
        <v>0</v>
      </c>
      <c r="T8" s="20">
        <f t="shared" si="3"/>
        <v>0</v>
      </c>
      <c r="U8" s="20">
        <f t="shared" si="4"/>
        <v>11.985726909436668</v>
      </c>
      <c r="V8" s="20">
        <f t="shared" si="5"/>
        <v>21.688176522106811</v>
      </c>
      <c r="W8" s="20">
        <f t="shared" si="6"/>
        <v>0</v>
      </c>
      <c r="X8" s="20">
        <f t="shared" si="7"/>
        <v>8.6244941820994452</v>
      </c>
      <c r="Y8" s="20">
        <f t="shared" si="8"/>
        <v>20.383312957800921</v>
      </c>
      <c r="Z8" s="20">
        <f t="shared" si="9"/>
        <v>1.0671411390783878</v>
      </c>
      <c r="AA8" s="20">
        <f t="shared" si="10"/>
        <v>6.1616243460954321</v>
      </c>
      <c r="AB8" s="20">
        <f t="shared" si="11"/>
        <v>30.089523943382339</v>
      </c>
      <c r="AC8" s="20">
        <f t="shared" si="12"/>
        <v>100</v>
      </c>
    </row>
    <row r="9" spans="2:29" s="2" customFormat="1" ht="10" x14ac:dyDescent="0.2">
      <c r="B9" s="13" t="s">
        <v>187</v>
      </c>
      <c r="C9" s="21">
        <v>0</v>
      </c>
      <c r="D9" s="21">
        <v>0</v>
      </c>
      <c r="E9" s="21">
        <v>0</v>
      </c>
      <c r="F9" s="21">
        <v>0</v>
      </c>
      <c r="G9" s="21">
        <v>1.4398468600000143</v>
      </c>
      <c r="H9" s="21">
        <v>2.78017264</v>
      </c>
      <c r="I9" s="21">
        <v>1.5011676400000007</v>
      </c>
      <c r="J9" s="21">
        <v>0</v>
      </c>
      <c r="K9" s="21">
        <v>1.1000000000000001E-3</v>
      </c>
      <c r="L9" s="21">
        <v>0.1929634200000018</v>
      </c>
      <c r="M9" s="21">
        <v>9.5048372399998158</v>
      </c>
      <c r="N9" s="21">
        <v>15.420087799999832</v>
      </c>
      <c r="O9" s="67">
        <v>0.26085322516064069</v>
      </c>
      <c r="Q9" s="13" t="s">
        <v>187</v>
      </c>
      <c r="R9" s="66">
        <f t="shared" si="1"/>
        <v>0</v>
      </c>
      <c r="S9" s="66">
        <f t="shared" si="2"/>
        <v>0</v>
      </c>
      <c r="T9" s="66">
        <f t="shared" si="3"/>
        <v>0</v>
      </c>
      <c r="U9" s="66">
        <f t="shared" si="4"/>
        <v>0</v>
      </c>
      <c r="V9" s="66">
        <f t="shared" si="5"/>
        <v>9.3374751082807066</v>
      </c>
      <c r="W9" s="66">
        <f t="shared" si="6"/>
        <v>18.029551297366996</v>
      </c>
      <c r="X9" s="66">
        <f t="shared" si="7"/>
        <v>9.7351432720118307</v>
      </c>
      <c r="Y9" s="66">
        <f t="shared" si="8"/>
        <v>0</v>
      </c>
      <c r="Z9" s="66">
        <f t="shared" si="9"/>
        <v>7.133552118944563E-3</v>
      </c>
      <c r="AA9" s="66">
        <f t="shared" si="10"/>
        <v>1.2513769214725476</v>
      </c>
      <c r="AB9" s="66">
        <f t="shared" si="11"/>
        <v>61.639319848748976</v>
      </c>
      <c r="AC9" s="66">
        <f t="shared" si="12"/>
        <v>100</v>
      </c>
    </row>
    <row r="10" spans="2:29" s="2" customFormat="1" ht="10" x14ac:dyDescent="0.2">
      <c r="B10" s="13" t="s">
        <v>188</v>
      </c>
      <c r="C10" s="21">
        <v>13.961120320000001</v>
      </c>
      <c r="D10" s="21">
        <v>1.6972855200000001</v>
      </c>
      <c r="E10" s="21">
        <v>260.38495076999999</v>
      </c>
      <c r="F10" s="21">
        <v>23.735926660000001</v>
      </c>
      <c r="G10" s="21">
        <v>281.20119799000003</v>
      </c>
      <c r="H10" s="21">
        <v>2.8886781899999998</v>
      </c>
      <c r="I10" s="21">
        <v>47.302447840000006</v>
      </c>
      <c r="J10" s="21">
        <v>91.249831150000006</v>
      </c>
      <c r="K10" s="21">
        <v>50.34179297</v>
      </c>
      <c r="L10" s="21">
        <v>41.170701869999995</v>
      </c>
      <c r="M10" s="21">
        <v>174.21186088999985</v>
      </c>
      <c r="N10" s="21">
        <v>988.14579416999993</v>
      </c>
      <c r="O10" s="67">
        <v>16.715924103763527</v>
      </c>
      <c r="Q10" s="13" t="s">
        <v>188</v>
      </c>
      <c r="R10" s="66">
        <f t="shared" si="1"/>
        <v>1.4128603696306519</v>
      </c>
      <c r="S10" s="66">
        <f t="shared" si="2"/>
        <v>0.17176468594147559</v>
      </c>
      <c r="T10" s="66">
        <f t="shared" si="3"/>
        <v>26.350863638367471</v>
      </c>
      <c r="U10" s="66">
        <f t="shared" si="4"/>
        <v>2.4020672657861346</v>
      </c>
      <c r="V10" s="66">
        <f t="shared" si="5"/>
        <v>28.457460391884474</v>
      </c>
      <c r="W10" s="66">
        <f t="shared" si="6"/>
        <v>0.29233319688683851</v>
      </c>
      <c r="X10" s="66">
        <f t="shared" si="7"/>
        <v>4.7869907577486615</v>
      </c>
      <c r="Y10" s="66">
        <f t="shared" si="8"/>
        <v>9.2344501882584993</v>
      </c>
      <c r="Z10" s="66">
        <f t="shared" si="9"/>
        <v>5.0945713949311449</v>
      </c>
      <c r="AA10" s="66">
        <f t="shared" si="10"/>
        <v>4.1664602645585935</v>
      </c>
      <c r="AB10" s="66">
        <f t="shared" si="11"/>
        <v>17.630177846006049</v>
      </c>
      <c r="AC10" s="66">
        <f t="shared" si="12"/>
        <v>100</v>
      </c>
    </row>
    <row r="11" spans="2:29" s="2" customFormat="1" ht="10" x14ac:dyDescent="0.2">
      <c r="B11" s="13" t="s">
        <v>189</v>
      </c>
      <c r="C11" s="21">
        <v>0</v>
      </c>
      <c r="D11" s="21">
        <v>0</v>
      </c>
      <c r="E11" s="21">
        <v>0</v>
      </c>
      <c r="F11" s="21">
        <v>7.4999999999999993E-5</v>
      </c>
      <c r="G11" s="21">
        <v>0.60325499999999999</v>
      </c>
      <c r="H11" s="21">
        <v>1.9145330000000075E-2</v>
      </c>
      <c r="I11" s="21">
        <v>0</v>
      </c>
      <c r="J11" s="21">
        <v>0</v>
      </c>
      <c r="K11" s="21">
        <v>6.8950000000000001E-3</v>
      </c>
      <c r="L11" s="21">
        <v>0.15443592000000178</v>
      </c>
      <c r="M11" s="21">
        <v>1.7014253899999838</v>
      </c>
      <c r="N11" s="21">
        <v>2.4852316399999856</v>
      </c>
      <c r="O11" s="67">
        <v>4.2041309814414389E-2</v>
      </c>
      <c r="Q11" s="13" t="s">
        <v>189</v>
      </c>
      <c r="R11" s="66">
        <f t="shared" si="1"/>
        <v>0</v>
      </c>
      <c r="S11" s="66">
        <f t="shared" si="2"/>
        <v>0</v>
      </c>
      <c r="T11" s="66">
        <f t="shared" si="3"/>
        <v>0</v>
      </c>
      <c r="U11" s="66">
        <f t="shared" si="4"/>
        <v>3.0178273442551386E-3</v>
      </c>
      <c r="V11" s="66">
        <f t="shared" si="5"/>
        <v>24.273592460781785</v>
      </c>
      <c r="W11" s="66">
        <f t="shared" si="6"/>
        <v>0.77036400518384618</v>
      </c>
      <c r="X11" s="66">
        <f t="shared" si="7"/>
        <v>0</v>
      </c>
      <c r="Y11" s="66">
        <f t="shared" si="8"/>
        <v>0</v>
      </c>
      <c r="Z11" s="66">
        <f t="shared" si="9"/>
        <v>0.27743892718185575</v>
      </c>
      <c r="AA11" s="66">
        <f t="shared" si="10"/>
        <v>6.2141458974827266</v>
      </c>
      <c r="AB11" s="66">
        <f t="shared" si="11"/>
        <v>68.461440882025542</v>
      </c>
      <c r="AC11" s="66">
        <f t="shared" si="12"/>
        <v>100</v>
      </c>
    </row>
    <row r="12" spans="2:29" s="2" customFormat="1" ht="10" x14ac:dyDescent="0.2">
      <c r="B12" s="13" t="s">
        <v>190</v>
      </c>
      <c r="C12" s="21">
        <v>13.961120320000001</v>
      </c>
      <c r="D12" s="21">
        <v>1.6972855200000001</v>
      </c>
      <c r="E12" s="21">
        <v>260.38495076999999</v>
      </c>
      <c r="F12" s="21">
        <v>23.736001659999999</v>
      </c>
      <c r="G12" s="21">
        <v>281.80445299000002</v>
      </c>
      <c r="H12" s="21">
        <v>2.90782352</v>
      </c>
      <c r="I12" s="21">
        <v>47.302447840000006</v>
      </c>
      <c r="J12" s="21">
        <v>91.249831150000006</v>
      </c>
      <c r="K12" s="21">
        <v>50.34868797</v>
      </c>
      <c r="L12" s="21">
        <v>41.325137789999999</v>
      </c>
      <c r="M12" s="21">
        <v>175.91328627999997</v>
      </c>
      <c r="N12" s="21">
        <v>990.63102580999998</v>
      </c>
      <c r="O12" s="67">
        <v>16.757965413577942</v>
      </c>
      <c r="Q12" s="13" t="s">
        <v>190</v>
      </c>
      <c r="R12" s="21">
        <f t="shared" si="1"/>
        <v>1.4093158760684426</v>
      </c>
      <c r="S12" s="21">
        <f t="shared" si="2"/>
        <v>0.17133377370370531</v>
      </c>
      <c r="T12" s="21">
        <f t="shared" si="3"/>
        <v>26.28475628017944</v>
      </c>
      <c r="U12" s="21">
        <f t="shared" si="4"/>
        <v>2.3960486842810123</v>
      </c>
      <c r="V12" s="21">
        <f t="shared" si="5"/>
        <v>28.446964172112377</v>
      </c>
      <c r="W12" s="21">
        <f t="shared" si="6"/>
        <v>0.29353244994748545</v>
      </c>
      <c r="X12" s="21">
        <f t="shared" si="7"/>
        <v>4.7749814620759183</v>
      </c>
      <c r="Y12" s="21">
        <f t="shared" si="8"/>
        <v>9.2112833913503369</v>
      </c>
      <c r="Z12" s="21">
        <f t="shared" si="9"/>
        <v>5.08248648166777</v>
      </c>
      <c r="AA12" s="21">
        <f t="shared" si="10"/>
        <v>4.1715973670630859</v>
      </c>
      <c r="AB12" s="21">
        <f t="shared" si="11"/>
        <v>17.757700061550423</v>
      </c>
      <c r="AC12" s="21">
        <f t="shared" si="12"/>
        <v>100</v>
      </c>
    </row>
    <row r="13" spans="2:29" x14ac:dyDescent="0.3">
      <c r="B13" s="3" t="s">
        <v>197</v>
      </c>
      <c r="C13" s="20">
        <v>0</v>
      </c>
      <c r="D13" s="20">
        <v>0</v>
      </c>
      <c r="E13" s="20">
        <v>1110.96159801</v>
      </c>
      <c r="F13" s="20">
        <v>0</v>
      </c>
      <c r="G13" s="20">
        <v>0</v>
      </c>
      <c r="H13" s="20">
        <v>0</v>
      </c>
      <c r="I13" s="20">
        <v>0</v>
      </c>
      <c r="J13" s="20">
        <v>0</v>
      </c>
      <c r="K13" s="20">
        <v>0</v>
      </c>
      <c r="L13" s="20">
        <v>0</v>
      </c>
      <c r="M13" s="20">
        <v>10.05749</v>
      </c>
      <c r="N13" s="20">
        <v>1121.0190880099999</v>
      </c>
      <c r="O13" s="62">
        <v>18.963669232418493</v>
      </c>
      <c r="Q13" s="3" t="s">
        <v>197</v>
      </c>
      <c r="R13" s="20">
        <f t="shared" si="1"/>
        <v>0</v>
      </c>
      <c r="S13" s="20">
        <f t="shared" si="2"/>
        <v>0</v>
      </c>
      <c r="T13" s="20">
        <f t="shared" si="3"/>
        <v>99.102826159913675</v>
      </c>
      <c r="U13" s="20">
        <f t="shared" si="4"/>
        <v>0</v>
      </c>
      <c r="V13" s="20">
        <f t="shared" si="5"/>
        <v>0</v>
      </c>
      <c r="W13" s="20">
        <f t="shared" si="6"/>
        <v>0</v>
      </c>
      <c r="X13" s="20">
        <f t="shared" si="7"/>
        <v>0</v>
      </c>
      <c r="Y13" s="20">
        <f t="shared" si="8"/>
        <v>0</v>
      </c>
      <c r="Z13" s="20">
        <f t="shared" si="9"/>
        <v>0</v>
      </c>
      <c r="AA13" s="20">
        <f t="shared" si="10"/>
        <v>0</v>
      </c>
      <c r="AB13" s="20">
        <f t="shared" si="11"/>
        <v>0.89717384008632362</v>
      </c>
      <c r="AC13" s="20">
        <f t="shared" si="12"/>
        <v>100</v>
      </c>
    </row>
    <row r="14" spans="2:29" x14ac:dyDescent="0.3">
      <c r="B14" s="3" t="s">
        <v>192</v>
      </c>
      <c r="C14" s="20">
        <v>0</v>
      </c>
      <c r="D14" s="20">
        <v>927.98303816999999</v>
      </c>
      <c r="E14" s="20">
        <v>0</v>
      </c>
      <c r="F14" s="20">
        <v>2.6177999999999998E-4</v>
      </c>
      <c r="G14" s="20">
        <v>2.7572899999999999E-3</v>
      </c>
      <c r="H14" s="20">
        <v>0</v>
      </c>
      <c r="I14" s="20">
        <v>0</v>
      </c>
      <c r="J14" s="20">
        <v>0</v>
      </c>
      <c r="K14" s="20">
        <v>1.1034E-4</v>
      </c>
      <c r="L14" s="20">
        <v>9.7000000000000005E-4</v>
      </c>
      <c r="M14" s="20">
        <v>3.0665500000715256E-3</v>
      </c>
      <c r="N14" s="20">
        <v>927.99020413000005</v>
      </c>
      <c r="O14" s="62">
        <v>15.698304757045186</v>
      </c>
      <c r="Q14" s="3" t="s">
        <v>192</v>
      </c>
      <c r="R14" s="20">
        <f t="shared" si="1"/>
        <v>0</v>
      </c>
      <c r="S14" s="20">
        <f t="shared" si="2"/>
        <v>99.999227797883194</v>
      </c>
      <c r="T14" s="20">
        <f t="shared" si="3"/>
        <v>0</v>
      </c>
      <c r="U14" s="20">
        <f t="shared" si="4"/>
        <v>2.8209349499052238E-5</v>
      </c>
      <c r="V14" s="20">
        <f t="shared" si="5"/>
        <v>2.9712490366048488E-4</v>
      </c>
      <c r="W14" s="20">
        <f t="shared" si="6"/>
        <v>0</v>
      </c>
      <c r="X14" s="20">
        <f t="shared" si="7"/>
        <v>0</v>
      </c>
      <c r="Y14" s="20">
        <f t="shared" si="8"/>
        <v>0</v>
      </c>
      <c r="Z14" s="20">
        <f t="shared" si="9"/>
        <v>1.1890211718715808E-5</v>
      </c>
      <c r="AA14" s="20">
        <f t="shared" si="10"/>
        <v>1.0452696544457435E-4</v>
      </c>
      <c r="AB14" s="20">
        <f t="shared" si="11"/>
        <v>3.304506864861194E-4</v>
      </c>
      <c r="AC14" s="20">
        <f t="shared" si="12"/>
        <v>100</v>
      </c>
    </row>
    <row r="15" spans="2:29" x14ac:dyDescent="0.3">
      <c r="B15" s="3" t="s">
        <v>191</v>
      </c>
      <c r="C15" s="20">
        <v>0</v>
      </c>
      <c r="D15" s="20">
        <v>0</v>
      </c>
      <c r="E15" s="20">
        <v>687.51343664000001</v>
      </c>
      <c r="F15" s="20">
        <v>0</v>
      </c>
      <c r="G15" s="20">
        <v>1.1121E-3</v>
      </c>
      <c r="H15" s="20">
        <v>0</v>
      </c>
      <c r="I15" s="20">
        <v>0</v>
      </c>
      <c r="J15" s="20">
        <v>0</v>
      </c>
      <c r="K15" s="20">
        <v>0</v>
      </c>
      <c r="L15" s="20">
        <v>0</v>
      </c>
      <c r="M15" s="20">
        <v>1.3498598099999428</v>
      </c>
      <c r="N15" s="20">
        <v>688.86440855000001</v>
      </c>
      <c r="O15" s="62">
        <v>11.653143937912382</v>
      </c>
      <c r="Q15" s="3" t="s">
        <v>191</v>
      </c>
      <c r="R15" s="20">
        <f t="shared" si="1"/>
        <v>0</v>
      </c>
      <c r="S15" s="20">
        <f t="shared" si="2"/>
        <v>0</v>
      </c>
      <c r="T15" s="20">
        <f t="shared" si="3"/>
        <v>99.803884205188695</v>
      </c>
      <c r="U15" s="20">
        <f t="shared" si="4"/>
        <v>0</v>
      </c>
      <c r="V15" s="20">
        <f t="shared" si="5"/>
        <v>1.6143960788174183E-4</v>
      </c>
      <c r="W15" s="20">
        <f t="shared" si="6"/>
        <v>0</v>
      </c>
      <c r="X15" s="20">
        <f t="shared" si="7"/>
        <v>0</v>
      </c>
      <c r="Y15" s="20">
        <f t="shared" si="8"/>
        <v>0</v>
      </c>
      <c r="Z15" s="20">
        <f t="shared" si="9"/>
        <v>0</v>
      </c>
      <c r="AA15" s="20">
        <f t="shared" si="10"/>
        <v>0</v>
      </c>
      <c r="AB15" s="20">
        <f t="shared" si="11"/>
        <v>0.19595435520341092</v>
      </c>
      <c r="AC15" s="20">
        <f t="shared" si="12"/>
        <v>100</v>
      </c>
    </row>
    <row r="16" spans="2:29" x14ac:dyDescent="0.3">
      <c r="B16" s="3" t="s">
        <v>201</v>
      </c>
      <c r="C16" s="20">
        <v>0</v>
      </c>
      <c r="D16" s="20">
        <v>6.94775046</v>
      </c>
      <c r="E16" s="20">
        <v>60.412227250000001</v>
      </c>
      <c r="F16" s="20">
        <v>0</v>
      </c>
      <c r="G16" s="20">
        <v>0</v>
      </c>
      <c r="H16" s="20">
        <v>0</v>
      </c>
      <c r="I16" s="20">
        <v>0</v>
      </c>
      <c r="J16" s="20">
        <v>0</v>
      </c>
      <c r="K16" s="20">
        <v>0</v>
      </c>
      <c r="L16" s="20">
        <v>0</v>
      </c>
      <c r="M16" s="20">
        <v>0</v>
      </c>
      <c r="N16" s="20">
        <v>67.359977709999995</v>
      </c>
      <c r="O16" s="62">
        <v>1.1394920483139246</v>
      </c>
      <c r="Q16" s="3" t="s">
        <v>201</v>
      </c>
      <c r="R16" s="20">
        <f t="shared" si="1"/>
        <v>0</v>
      </c>
      <c r="S16" s="20">
        <f t="shared" si="2"/>
        <v>10.314359796720307</v>
      </c>
      <c r="T16" s="20">
        <f t="shared" si="3"/>
        <v>89.685640203279704</v>
      </c>
      <c r="U16" s="20">
        <f t="shared" si="4"/>
        <v>0</v>
      </c>
      <c r="V16" s="20">
        <f t="shared" si="5"/>
        <v>0</v>
      </c>
      <c r="W16" s="20">
        <f t="shared" si="6"/>
        <v>0</v>
      </c>
      <c r="X16" s="20">
        <f t="shared" si="7"/>
        <v>0</v>
      </c>
      <c r="Y16" s="20">
        <f t="shared" si="8"/>
        <v>0</v>
      </c>
      <c r="Z16" s="20">
        <f t="shared" si="9"/>
        <v>0</v>
      </c>
      <c r="AA16" s="20">
        <f t="shared" si="10"/>
        <v>0</v>
      </c>
      <c r="AB16" s="20">
        <f t="shared" si="11"/>
        <v>0</v>
      </c>
      <c r="AC16" s="20">
        <f t="shared" si="12"/>
        <v>100</v>
      </c>
    </row>
    <row r="17" spans="2:29" x14ac:dyDescent="0.3">
      <c r="B17" s="3" t="s">
        <v>194</v>
      </c>
      <c r="C17" s="20">
        <v>0</v>
      </c>
      <c r="D17" s="20">
        <v>0</v>
      </c>
      <c r="E17" s="20">
        <v>51.189180060000005</v>
      </c>
      <c r="F17" s="20">
        <v>0</v>
      </c>
      <c r="G17" s="20">
        <v>0</v>
      </c>
      <c r="H17" s="20">
        <v>0</v>
      </c>
      <c r="I17" s="20">
        <v>0</v>
      </c>
      <c r="J17" s="20">
        <v>0</v>
      </c>
      <c r="K17" s="20">
        <v>0</v>
      </c>
      <c r="L17" s="20">
        <v>0</v>
      </c>
      <c r="M17" s="20">
        <v>0</v>
      </c>
      <c r="N17" s="20">
        <v>51.189180060000005</v>
      </c>
      <c r="O17" s="62">
        <v>0.86593947357290046</v>
      </c>
      <c r="Q17" s="3" t="s">
        <v>194</v>
      </c>
      <c r="R17" s="20">
        <f t="shared" si="1"/>
        <v>0</v>
      </c>
      <c r="S17" s="20">
        <f t="shared" si="2"/>
        <v>0</v>
      </c>
      <c r="T17" s="20">
        <f t="shared" si="3"/>
        <v>100</v>
      </c>
      <c r="U17" s="20">
        <f t="shared" si="4"/>
        <v>0</v>
      </c>
      <c r="V17" s="20">
        <f t="shared" si="5"/>
        <v>0</v>
      </c>
      <c r="W17" s="20">
        <f t="shared" si="6"/>
        <v>0</v>
      </c>
      <c r="X17" s="20">
        <f t="shared" si="7"/>
        <v>0</v>
      </c>
      <c r="Y17" s="20">
        <f t="shared" si="8"/>
        <v>0</v>
      </c>
      <c r="Z17" s="20">
        <f t="shared" si="9"/>
        <v>0</v>
      </c>
      <c r="AA17" s="20">
        <f t="shared" si="10"/>
        <v>0</v>
      </c>
      <c r="AB17" s="20">
        <f t="shared" si="11"/>
        <v>0</v>
      </c>
      <c r="AC17" s="20">
        <f t="shared" si="12"/>
        <v>100</v>
      </c>
    </row>
    <row r="18" spans="2:29" x14ac:dyDescent="0.3">
      <c r="B18" s="3" t="s">
        <v>198</v>
      </c>
      <c r="C18" s="20">
        <v>0</v>
      </c>
      <c r="D18" s="20">
        <v>0</v>
      </c>
      <c r="E18" s="20">
        <v>14.027678810000001</v>
      </c>
      <c r="F18" s="20">
        <v>0</v>
      </c>
      <c r="G18" s="20">
        <v>0.11525218</v>
      </c>
      <c r="H18" s="20">
        <v>0</v>
      </c>
      <c r="I18" s="20">
        <v>0</v>
      </c>
      <c r="J18" s="20">
        <v>0</v>
      </c>
      <c r="K18" s="20">
        <v>0</v>
      </c>
      <c r="L18" s="20">
        <v>0</v>
      </c>
      <c r="M18" s="20">
        <v>0</v>
      </c>
      <c r="N18" s="20">
        <v>14.14293099</v>
      </c>
      <c r="O18" s="62">
        <v>0.23924825914194295</v>
      </c>
      <c r="Q18" s="3" t="s">
        <v>198</v>
      </c>
      <c r="R18" s="20">
        <f t="shared" si="1"/>
        <v>0</v>
      </c>
      <c r="S18" s="20">
        <f t="shared" si="2"/>
        <v>0</v>
      </c>
      <c r="T18" s="20">
        <f t="shared" si="3"/>
        <v>99.185089851025296</v>
      </c>
      <c r="U18" s="20">
        <f t="shared" si="4"/>
        <v>0</v>
      </c>
      <c r="V18" s="20">
        <f t="shared" si="5"/>
        <v>0.81491014897471414</v>
      </c>
      <c r="W18" s="20">
        <f t="shared" si="6"/>
        <v>0</v>
      </c>
      <c r="X18" s="20">
        <f t="shared" si="7"/>
        <v>0</v>
      </c>
      <c r="Y18" s="20">
        <f t="shared" si="8"/>
        <v>0</v>
      </c>
      <c r="Z18" s="20">
        <f t="shared" si="9"/>
        <v>0</v>
      </c>
      <c r="AA18" s="20">
        <f t="shared" si="10"/>
        <v>0</v>
      </c>
      <c r="AB18" s="20">
        <f t="shared" si="11"/>
        <v>0</v>
      </c>
      <c r="AC18" s="20">
        <f t="shared" si="12"/>
        <v>100</v>
      </c>
    </row>
    <row r="19" spans="2:29" x14ac:dyDescent="0.3">
      <c r="B19" s="13" t="s">
        <v>202</v>
      </c>
      <c r="C19" s="21">
        <v>0</v>
      </c>
      <c r="D19" s="21">
        <v>0</v>
      </c>
      <c r="E19" s="21">
        <v>9.1882709900000101</v>
      </c>
      <c r="F19" s="21">
        <v>0</v>
      </c>
      <c r="G19" s="21">
        <v>0.56581084000000004</v>
      </c>
      <c r="H19" s="21">
        <v>0</v>
      </c>
      <c r="I19" s="21">
        <v>0</v>
      </c>
      <c r="J19" s="21">
        <v>0</v>
      </c>
      <c r="K19" s="21">
        <v>3.2999999999999972E-6</v>
      </c>
      <c r="L19" s="21">
        <v>0.27580726</v>
      </c>
      <c r="M19" s="21">
        <v>2.5084369700006004</v>
      </c>
      <c r="N19" s="21">
        <v>12.53832936000061</v>
      </c>
      <c r="O19" s="67">
        <v>0.21210408748013396</v>
      </c>
      <c r="Q19" s="13" t="s">
        <v>202</v>
      </c>
      <c r="R19" s="66">
        <f t="shared" si="1"/>
        <v>0</v>
      </c>
      <c r="S19" s="66">
        <f t="shared" si="2"/>
        <v>0</v>
      </c>
      <c r="T19" s="66">
        <f t="shared" si="3"/>
        <v>73.281461398774127</v>
      </c>
      <c r="U19" s="66">
        <f t="shared" si="4"/>
        <v>0</v>
      </c>
      <c r="V19" s="66">
        <f t="shared" si="5"/>
        <v>4.5126493630405999</v>
      </c>
      <c r="W19" s="66">
        <f t="shared" si="6"/>
        <v>0</v>
      </c>
      <c r="X19" s="66">
        <f t="shared" si="7"/>
        <v>0</v>
      </c>
      <c r="Y19" s="66">
        <f t="shared" si="8"/>
        <v>0</v>
      </c>
      <c r="Z19" s="66">
        <f t="shared" si="9"/>
        <v>2.6319295858725444E-5</v>
      </c>
      <c r="AA19" s="66">
        <f t="shared" si="10"/>
        <v>2.1997129927043693</v>
      </c>
      <c r="AB19" s="66">
        <f t="shared" si="11"/>
        <v>20.006149926185049</v>
      </c>
      <c r="AC19" s="66">
        <f t="shared" si="12"/>
        <v>100</v>
      </c>
    </row>
    <row r="20" spans="2:29" x14ac:dyDescent="0.3">
      <c r="B20" s="13" t="s">
        <v>203</v>
      </c>
      <c r="C20" s="21">
        <v>0</v>
      </c>
      <c r="D20" s="21">
        <v>934.93078863000005</v>
      </c>
      <c r="E20" s="21">
        <v>1933.2923917600001</v>
      </c>
      <c r="F20" s="21">
        <v>2.6177999999999998E-4</v>
      </c>
      <c r="G20" s="21">
        <v>0.68493241000000005</v>
      </c>
      <c r="H20" s="21">
        <v>0</v>
      </c>
      <c r="I20" s="21">
        <v>0</v>
      </c>
      <c r="J20" s="21">
        <v>0</v>
      </c>
      <c r="K20" s="21">
        <v>1.1364E-4</v>
      </c>
      <c r="L20" s="21">
        <v>0.27677726000000002</v>
      </c>
      <c r="M20" s="21">
        <v>13.918853329999923</v>
      </c>
      <c r="N20" s="21">
        <v>2883.1041188099998</v>
      </c>
      <c r="O20" s="67">
        <v>48.771901795884951</v>
      </c>
      <c r="Q20" s="13" t="s">
        <v>203</v>
      </c>
      <c r="R20" s="21">
        <f t="shared" si="1"/>
        <v>0</v>
      </c>
      <c r="S20" s="21">
        <f t="shared" si="2"/>
        <v>32.427923172469136</v>
      </c>
      <c r="T20" s="21">
        <f t="shared" si="3"/>
        <v>67.055933885522165</v>
      </c>
      <c r="U20" s="21">
        <f t="shared" si="4"/>
        <v>9.0797969553749442E-6</v>
      </c>
      <c r="V20" s="21">
        <f t="shared" si="5"/>
        <v>2.3756769848558422E-2</v>
      </c>
      <c r="W20" s="21">
        <f t="shared" si="6"/>
        <v>0</v>
      </c>
      <c r="X20" s="21">
        <f t="shared" si="7"/>
        <v>0</v>
      </c>
      <c r="Y20" s="21">
        <f t="shared" si="8"/>
        <v>0</v>
      </c>
      <c r="Z20" s="21">
        <f t="shared" si="9"/>
        <v>3.9415850179876564E-6</v>
      </c>
      <c r="AA20" s="21">
        <f t="shared" si="10"/>
        <v>9.5999744925701729E-3</v>
      </c>
      <c r="AB20" s="21">
        <f t="shared" si="11"/>
        <v>0.48277317628559746</v>
      </c>
      <c r="AC20" s="21">
        <f t="shared" si="12"/>
        <v>100</v>
      </c>
    </row>
    <row r="21" spans="2:29" x14ac:dyDescent="0.3">
      <c r="B21" s="3" t="s">
        <v>226</v>
      </c>
      <c r="C21" s="20">
        <v>0</v>
      </c>
      <c r="D21" s="20">
        <v>0</v>
      </c>
      <c r="E21" s="20">
        <v>1244.7362970699999</v>
      </c>
      <c r="F21" s="20">
        <v>0</v>
      </c>
      <c r="G21" s="20">
        <v>0</v>
      </c>
      <c r="H21" s="20">
        <v>0</v>
      </c>
      <c r="I21" s="20">
        <v>1.9699999999999998E-6</v>
      </c>
      <c r="J21" s="20">
        <v>0</v>
      </c>
      <c r="K21" s="20">
        <v>0</v>
      </c>
      <c r="L21" s="20">
        <v>0</v>
      </c>
      <c r="M21" s="20">
        <v>3.6000000000000001E-5</v>
      </c>
      <c r="N21" s="20">
        <v>1244.7363350399999</v>
      </c>
      <c r="O21" s="62">
        <v>21.056526504980297</v>
      </c>
      <c r="Q21" s="3" t="s">
        <v>226</v>
      </c>
      <c r="R21" s="20">
        <f t="shared" si="1"/>
        <v>0</v>
      </c>
      <c r="S21" s="20">
        <f t="shared" si="2"/>
        <v>0</v>
      </c>
      <c r="T21" s="20">
        <f t="shared" si="3"/>
        <v>99.999996949554784</v>
      </c>
      <c r="U21" s="20">
        <f t="shared" si="4"/>
        <v>0</v>
      </c>
      <c r="V21" s="20">
        <f t="shared" si="5"/>
        <v>0</v>
      </c>
      <c r="W21" s="20">
        <f t="shared" si="6"/>
        <v>0</v>
      </c>
      <c r="X21" s="20">
        <f t="shared" si="7"/>
        <v>1.5826644925061125E-7</v>
      </c>
      <c r="Y21" s="20">
        <f t="shared" si="8"/>
        <v>0</v>
      </c>
      <c r="Z21" s="20">
        <f t="shared" si="9"/>
        <v>0</v>
      </c>
      <c r="AA21" s="20">
        <f t="shared" si="10"/>
        <v>0</v>
      </c>
      <c r="AB21" s="20">
        <f t="shared" si="11"/>
        <v>2.892178768031475E-6</v>
      </c>
      <c r="AC21" s="20">
        <f t="shared" si="12"/>
        <v>100</v>
      </c>
    </row>
    <row r="22" spans="2:29" s="2" customFormat="1" ht="10" x14ac:dyDescent="0.2">
      <c r="B22" s="13" t="s">
        <v>216</v>
      </c>
      <c r="C22" s="21">
        <v>0</v>
      </c>
      <c r="D22" s="21">
        <v>0</v>
      </c>
      <c r="E22" s="21">
        <v>0</v>
      </c>
      <c r="F22" s="21">
        <v>3.9999999999999998E-6</v>
      </c>
      <c r="G22" s="21">
        <v>1.0771631799999999</v>
      </c>
      <c r="H22" s="21">
        <v>0</v>
      </c>
      <c r="I22" s="21">
        <v>0</v>
      </c>
      <c r="J22" s="21">
        <v>8.0000000000000007E-5</v>
      </c>
      <c r="K22" s="21">
        <v>8.7950000000000007E-3</v>
      </c>
      <c r="L22" s="21">
        <v>6.5445E-3</v>
      </c>
      <c r="M22" s="21">
        <v>0.93812678000003824</v>
      </c>
      <c r="N22" s="21">
        <v>2.0307134600000381</v>
      </c>
      <c r="O22" s="67">
        <v>3.4352473363876659E-2</v>
      </c>
      <c r="Q22" s="13" t="s">
        <v>216</v>
      </c>
      <c r="R22" s="66">
        <f t="shared" si="1"/>
        <v>0</v>
      </c>
      <c r="S22" s="66">
        <f t="shared" si="2"/>
        <v>0</v>
      </c>
      <c r="T22" s="66">
        <f t="shared" si="3"/>
        <v>0</v>
      </c>
      <c r="U22" s="66">
        <f t="shared" si="4"/>
        <v>1.969751064731666E-4</v>
      </c>
      <c r="V22" s="66">
        <f t="shared" si="5"/>
        <v>53.043583017368668</v>
      </c>
      <c r="W22" s="66">
        <f t="shared" si="6"/>
        <v>0</v>
      </c>
      <c r="X22" s="66">
        <f t="shared" si="7"/>
        <v>0</v>
      </c>
      <c r="Y22" s="66">
        <f t="shared" si="8"/>
        <v>3.9395021294633317E-3</v>
      </c>
      <c r="Z22" s="66">
        <f t="shared" si="9"/>
        <v>0.43309901535787504</v>
      </c>
      <c r="AA22" s="66">
        <f t="shared" si="10"/>
        <v>0.32227589607840967</v>
      </c>
      <c r="AB22" s="66">
        <f t="shared" si="11"/>
        <v>46.196905593959116</v>
      </c>
      <c r="AC22" s="66">
        <f t="shared" si="12"/>
        <v>100</v>
      </c>
    </row>
    <row r="23" spans="2:29" s="2" customFormat="1" ht="10" x14ac:dyDescent="0.2">
      <c r="B23" s="13" t="s">
        <v>217</v>
      </c>
      <c r="C23" s="21">
        <v>0</v>
      </c>
      <c r="D23" s="21">
        <v>0</v>
      </c>
      <c r="E23" s="21">
        <v>1244.7362970699999</v>
      </c>
      <c r="F23" s="21">
        <v>3.9999999999999998E-6</v>
      </c>
      <c r="G23" s="21">
        <v>1.0771631799999999</v>
      </c>
      <c r="H23" s="21">
        <v>0</v>
      </c>
      <c r="I23" s="21">
        <v>1.9699999999999998E-6</v>
      </c>
      <c r="J23" s="21">
        <v>8.0000000000000007E-5</v>
      </c>
      <c r="K23" s="21">
        <v>8.7950000000000007E-3</v>
      </c>
      <c r="L23" s="21">
        <v>6.5445E-3</v>
      </c>
      <c r="M23" s="21">
        <v>0.93816277999997144</v>
      </c>
      <c r="N23" s="21">
        <v>1246.7670485000001</v>
      </c>
      <c r="O23" s="67">
        <v>21.090878978344175</v>
      </c>
      <c r="Q23" s="13" t="s">
        <v>217</v>
      </c>
      <c r="R23" s="21">
        <f t="shared" si="1"/>
        <v>0</v>
      </c>
      <c r="S23" s="21">
        <f t="shared" si="2"/>
        <v>0</v>
      </c>
      <c r="T23" s="21">
        <f t="shared" si="3"/>
        <v>99.837118615506924</v>
      </c>
      <c r="U23" s="21">
        <f t="shared" si="4"/>
        <v>3.2082978169919123E-7</v>
      </c>
      <c r="V23" s="21">
        <f t="shared" si="5"/>
        <v>8.6396506973451651E-2</v>
      </c>
      <c r="W23" s="21">
        <f t="shared" si="6"/>
        <v>0</v>
      </c>
      <c r="X23" s="21">
        <f t="shared" si="7"/>
        <v>1.5800866748685165E-7</v>
      </c>
      <c r="Y23" s="21">
        <f t="shared" si="8"/>
        <v>6.4165956339838256E-6</v>
      </c>
      <c r="Z23" s="21">
        <f t="shared" si="9"/>
        <v>7.0542448251109679E-4</v>
      </c>
      <c r="AA23" s="21">
        <f t="shared" si="10"/>
        <v>5.2491762658258916E-4</v>
      </c>
      <c r="AB23" s="21">
        <f t="shared" si="11"/>
        <v>7.5247639976424308E-2</v>
      </c>
      <c r="AC23" s="21">
        <f t="shared" si="12"/>
        <v>100</v>
      </c>
    </row>
    <row r="24" spans="2:29" x14ac:dyDescent="0.3">
      <c r="B24" s="3" t="s">
        <v>227</v>
      </c>
      <c r="C24" s="20">
        <v>7.8330000000000004E-5</v>
      </c>
      <c r="D24" s="20">
        <v>618.96720790999996</v>
      </c>
      <c r="E24" s="20">
        <v>0</v>
      </c>
      <c r="F24" s="20">
        <v>0</v>
      </c>
      <c r="G24" s="20">
        <v>0</v>
      </c>
      <c r="H24" s="20">
        <v>0</v>
      </c>
      <c r="I24" s="20">
        <v>0</v>
      </c>
      <c r="J24" s="20">
        <v>0</v>
      </c>
      <c r="K24" s="20">
        <v>1.7577000000000001E-3</v>
      </c>
      <c r="L24" s="20">
        <v>0</v>
      </c>
      <c r="M24" s="20">
        <v>7.3189319999933236E-2</v>
      </c>
      <c r="N24" s="20">
        <v>619.04223325999999</v>
      </c>
      <c r="O24" s="62">
        <v>10.472000234429171</v>
      </c>
      <c r="Q24" s="3" t="s">
        <v>227</v>
      </c>
      <c r="R24" s="20">
        <f t="shared" si="1"/>
        <v>1.2653417778541309E-5</v>
      </c>
      <c r="S24" s="20">
        <f t="shared" si="2"/>
        <v>99.987880414942794</v>
      </c>
      <c r="T24" s="20">
        <f t="shared" si="3"/>
        <v>0</v>
      </c>
      <c r="U24" s="20">
        <f t="shared" si="4"/>
        <v>0</v>
      </c>
      <c r="V24" s="20">
        <f t="shared" si="5"/>
        <v>0</v>
      </c>
      <c r="W24" s="20">
        <f t="shared" si="6"/>
        <v>0</v>
      </c>
      <c r="X24" s="20">
        <f t="shared" si="7"/>
        <v>0</v>
      </c>
      <c r="Y24" s="20">
        <f t="shared" si="8"/>
        <v>0</v>
      </c>
      <c r="Z24" s="20">
        <f t="shared" si="9"/>
        <v>2.8393862414581974E-4</v>
      </c>
      <c r="AA24" s="20">
        <f t="shared" si="10"/>
        <v>0</v>
      </c>
      <c r="AB24" s="20">
        <f t="shared" si="11"/>
        <v>1.1822993015275172E-2</v>
      </c>
      <c r="AC24" s="20">
        <f t="shared" si="12"/>
        <v>100</v>
      </c>
    </row>
    <row r="25" spans="2:29" x14ac:dyDescent="0.3">
      <c r="B25" s="3" t="s">
        <v>228</v>
      </c>
      <c r="C25" s="20">
        <v>0</v>
      </c>
      <c r="D25" s="20">
        <v>98.710506840000008</v>
      </c>
      <c r="E25" s="20">
        <v>0</v>
      </c>
      <c r="F25" s="20">
        <v>0</v>
      </c>
      <c r="G25" s="20">
        <v>0</v>
      </c>
      <c r="H25" s="20">
        <v>0</v>
      </c>
      <c r="I25" s="20">
        <v>0</v>
      </c>
      <c r="J25" s="20">
        <v>0</v>
      </c>
      <c r="K25" s="20">
        <v>0</v>
      </c>
      <c r="L25" s="20">
        <v>0</v>
      </c>
      <c r="M25" s="20">
        <v>0</v>
      </c>
      <c r="N25" s="20">
        <v>98.710506840000008</v>
      </c>
      <c r="O25" s="62">
        <v>1.6698318712851794</v>
      </c>
      <c r="Q25" s="3" t="s">
        <v>228</v>
      </c>
      <c r="R25" s="20">
        <f t="shared" si="1"/>
        <v>0</v>
      </c>
      <c r="S25" s="20">
        <f t="shared" si="2"/>
        <v>100</v>
      </c>
      <c r="T25" s="20">
        <f t="shared" si="3"/>
        <v>0</v>
      </c>
      <c r="U25" s="20">
        <f t="shared" si="4"/>
        <v>0</v>
      </c>
      <c r="V25" s="20">
        <f t="shared" si="5"/>
        <v>0</v>
      </c>
      <c r="W25" s="20">
        <f t="shared" si="6"/>
        <v>0</v>
      </c>
      <c r="X25" s="20">
        <f t="shared" si="7"/>
        <v>0</v>
      </c>
      <c r="Y25" s="20">
        <f t="shared" si="8"/>
        <v>0</v>
      </c>
      <c r="Z25" s="20">
        <f t="shared" si="9"/>
        <v>0</v>
      </c>
      <c r="AA25" s="20">
        <f t="shared" si="10"/>
        <v>0</v>
      </c>
      <c r="AB25" s="20">
        <f t="shared" si="11"/>
        <v>0</v>
      </c>
      <c r="AC25" s="20">
        <f t="shared" si="12"/>
        <v>100</v>
      </c>
    </row>
    <row r="26" spans="2:29" x14ac:dyDescent="0.3">
      <c r="B26" s="3" t="s">
        <v>220</v>
      </c>
      <c r="C26" s="20">
        <v>0</v>
      </c>
      <c r="D26" s="20">
        <v>0</v>
      </c>
      <c r="E26" s="20">
        <v>43.115038699999999</v>
      </c>
      <c r="F26" s="20">
        <v>0</v>
      </c>
      <c r="G26" s="20">
        <v>0</v>
      </c>
      <c r="H26" s="20">
        <v>0</v>
      </c>
      <c r="I26" s="20">
        <v>0</v>
      </c>
      <c r="J26" s="20">
        <v>0</v>
      </c>
      <c r="K26" s="20">
        <v>0</v>
      </c>
      <c r="L26" s="20">
        <v>0</v>
      </c>
      <c r="M26" s="20">
        <v>7.0000000000000007E-2</v>
      </c>
      <c r="N26" s="20">
        <v>43.1850387</v>
      </c>
      <c r="O26" s="62">
        <v>0.7305377744724777</v>
      </c>
      <c r="Q26" s="3" t="s">
        <v>220</v>
      </c>
      <c r="R26" s="20">
        <f t="shared" si="1"/>
        <v>0</v>
      </c>
      <c r="S26" s="20">
        <f t="shared" si="2"/>
        <v>0</v>
      </c>
      <c r="T26" s="20">
        <f t="shared" si="3"/>
        <v>99.837906825819289</v>
      </c>
      <c r="U26" s="20">
        <f t="shared" si="4"/>
        <v>0</v>
      </c>
      <c r="V26" s="20">
        <f t="shared" si="5"/>
        <v>0</v>
      </c>
      <c r="W26" s="20">
        <f t="shared" si="6"/>
        <v>0</v>
      </c>
      <c r="X26" s="20">
        <f t="shared" si="7"/>
        <v>0</v>
      </c>
      <c r="Y26" s="20">
        <f t="shared" si="8"/>
        <v>0</v>
      </c>
      <c r="Z26" s="20">
        <f t="shared" si="9"/>
        <v>0</v>
      </c>
      <c r="AA26" s="20">
        <f t="shared" si="10"/>
        <v>0</v>
      </c>
      <c r="AB26" s="20">
        <f t="shared" si="11"/>
        <v>0.16209317418071462</v>
      </c>
      <c r="AC26" s="20">
        <f t="shared" si="12"/>
        <v>100</v>
      </c>
    </row>
    <row r="27" spans="2:29" x14ac:dyDescent="0.3">
      <c r="B27" s="3" t="s">
        <v>229</v>
      </c>
      <c r="C27" s="20">
        <v>0</v>
      </c>
      <c r="D27" s="20">
        <v>0</v>
      </c>
      <c r="E27" s="20">
        <v>19.928235730000001</v>
      </c>
      <c r="F27" s="20">
        <v>4.0000000000000002E-4</v>
      </c>
      <c r="G27" s="20">
        <v>9.6676599999999998E-3</v>
      </c>
      <c r="H27" s="20">
        <v>0</v>
      </c>
      <c r="I27" s="20">
        <v>0</v>
      </c>
      <c r="J27" s="20">
        <v>0</v>
      </c>
      <c r="K27" s="20">
        <v>9.8676000000000007E-3</v>
      </c>
      <c r="L27" s="20">
        <v>0</v>
      </c>
      <c r="M27" s="20">
        <v>0.22098179999999701</v>
      </c>
      <c r="N27" s="20">
        <v>20.169152789999998</v>
      </c>
      <c r="O27" s="62">
        <v>0.3411905705251102</v>
      </c>
      <c r="Q27" s="3" t="s">
        <v>229</v>
      </c>
      <c r="R27" s="20">
        <f t="shared" si="1"/>
        <v>0</v>
      </c>
      <c r="S27" s="20">
        <f t="shared" si="2"/>
        <v>0</v>
      </c>
      <c r="T27" s="20">
        <f t="shared" si="3"/>
        <v>98.805517204870171</v>
      </c>
      <c r="U27" s="20">
        <f t="shared" si="4"/>
        <v>1.9832265845014705E-3</v>
      </c>
      <c r="V27" s="20">
        <f t="shared" si="5"/>
        <v>4.793290080480371E-2</v>
      </c>
      <c r="W27" s="20">
        <f t="shared" si="6"/>
        <v>0</v>
      </c>
      <c r="X27" s="20">
        <f t="shared" si="7"/>
        <v>0</v>
      </c>
      <c r="Y27" s="20">
        <f t="shared" si="8"/>
        <v>0</v>
      </c>
      <c r="Z27" s="20">
        <f t="shared" si="9"/>
        <v>4.8924216613066777E-2</v>
      </c>
      <c r="AA27" s="20">
        <f t="shared" si="10"/>
        <v>0</v>
      </c>
      <c r="AB27" s="20">
        <f t="shared" si="11"/>
        <v>1.0956424511274527</v>
      </c>
      <c r="AC27" s="20">
        <f t="shared" si="12"/>
        <v>100</v>
      </c>
    </row>
    <row r="28" spans="2:29" x14ac:dyDescent="0.3">
      <c r="B28" s="13" t="s">
        <v>223</v>
      </c>
      <c r="C28" s="21">
        <v>0</v>
      </c>
      <c r="D28" s="21">
        <v>0</v>
      </c>
      <c r="E28" s="21">
        <v>8.898763480000019</v>
      </c>
      <c r="F28" s="21">
        <v>5.0000000000000002E-5</v>
      </c>
      <c r="G28" s="21">
        <v>0.10935561999994517</v>
      </c>
      <c r="H28" s="21">
        <v>0</v>
      </c>
      <c r="I28" s="21">
        <v>4.2868399999961256E-3</v>
      </c>
      <c r="J28" s="21">
        <v>0</v>
      </c>
      <c r="K28" s="21">
        <v>7.4214399999976161E-3</v>
      </c>
      <c r="L28" s="21">
        <v>9.8450470000006257E-2</v>
      </c>
      <c r="M28" s="21">
        <v>0.67647603000015022</v>
      </c>
      <c r="N28" s="21">
        <v>9.7948038800001136</v>
      </c>
      <c r="O28" s="67">
        <v>0.1656933614809907</v>
      </c>
      <c r="Q28" s="13" t="s">
        <v>223</v>
      </c>
      <c r="R28" s="66">
        <f t="shared" si="1"/>
        <v>0</v>
      </c>
      <c r="S28" s="66">
        <f t="shared" si="2"/>
        <v>0</v>
      </c>
      <c r="T28" s="66">
        <f t="shared" si="3"/>
        <v>90.851880129731768</v>
      </c>
      <c r="U28" s="66">
        <f t="shared" si="4"/>
        <v>5.1047474367602573E-4</v>
      </c>
      <c r="V28" s="66">
        <f t="shared" si="5"/>
        <v>1.1164656417800976</v>
      </c>
      <c r="W28" s="66">
        <f t="shared" si="6"/>
        <v>0</v>
      </c>
      <c r="X28" s="66">
        <f t="shared" si="7"/>
        <v>4.3766471003563123E-2</v>
      </c>
      <c r="Y28" s="66">
        <f t="shared" si="8"/>
        <v>0</v>
      </c>
      <c r="Z28" s="66">
        <f t="shared" si="9"/>
        <v>7.5769153634115752E-2</v>
      </c>
      <c r="AA28" s="66">
        <f t="shared" si="10"/>
        <v>1.0051295687607491</v>
      </c>
      <c r="AB28" s="66">
        <f t="shared" si="11"/>
        <v>6.9064785603460441</v>
      </c>
      <c r="AC28" s="66">
        <f t="shared" si="12"/>
        <v>100</v>
      </c>
    </row>
    <row r="29" spans="2:29" s="2" customFormat="1" ht="10" x14ac:dyDescent="0.2">
      <c r="B29" s="13" t="s">
        <v>69</v>
      </c>
      <c r="C29" s="21">
        <v>13.96119865</v>
      </c>
      <c r="D29" s="21">
        <v>1654.3057889000002</v>
      </c>
      <c r="E29" s="21">
        <v>3510.3556775100001</v>
      </c>
      <c r="F29" s="21">
        <v>23.73671744</v>
      </c>
      <c r="G29" s="21">
        <v>283.68557186000004</v>
      </c>
      <c r="H29" s="21">
        <v>2.90782352</v>
      </c>
      <c r="I29" s="21">
        <v>47.306736649999998</v>
      </c>
      <c r="J29" s="21">
        <v>91.249911150000003</v>
      </c>
      <c r="K29" s="21">
        <v>50.376643350000002</v>
      </c>
      <c r="L29" s="21">
        <v>41.706910020000002</v>
      </c>
      <c r="M29" s="21">
        <v>191.81094953999997</v>
      </c>
      <c r="N29" s="21">
        <v>5911.4039285899999</v>
      </c>
      <c r="O29" s="67">
        <v>100</v>
      </c>
      <c r="Q29" s="13" t="s">
        <v>69</v>
      </c>
      <c r="R29" s="21">
        <f t="shared" si="1"/>
        <v>0.23617399214555201</v>
      </c>
      <c r="S29" s="21">
        <f t="shared" si="2"/>
        <v>27.984989841399461</v>
      </c>
      <c r="T29" s="21">
        <f t="shared" si="3"/>
        <v>59.382774716721102</v>
      </c>
      <c r="U29" s="21">
        <f t="shared" si="4"/>
        <v>0.40154111826463756</v>
      </c>
      <c r="V29" s="21">
        <f t="shared" si="5"/>
        <v>4.7989542803525742</v>
      </c>
      <c r="W29" s="21">
        <f t="shared" si="6"/>
        <v>4.9190066439827609E-2</v>
      </c>
      <c r="X29" s="21">
        <f t="shared" si="7"/>
        <v>0.80026229338186505</v>
      </c>
      <c r="Y29" s="21">
        <f t="shared" si="8"/>
        <v>1.5436250381855587</v>
      </c>
      <c r="Z29" s="21">
        <f t="shared" si="9"/>
        <v>0.85219423268231898</v>
      </c>
      <c r="AA29" s="21">
        <f t="shared" si="10"/>
        <v>0.70553307680918398</v>
      </c>
      <c r="AB29" s="21">
        <f t="shared" si="11"/>
        <v>3.2447613436179301</v>
      </c>
      <c r="AC29" s="21">
        <f t="shared" si="12"/>
        <v>100</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9"/>
  <sheetViews>
    <sheetView workbookViewId="0">
      <selection activeCell="F2" sqref="F2"/>
    </sheetView>
  </sheetViews>
  <sheetFormatPr defaultColWidth="8.7265625" defaultRowHeight="11.5" x14ac:dyDescent="0.3"/>
  <cols>
    <col min="1" max="1" width="8.7265625" style="3"/>
    <col min="2" max="2" width="4.453125" style="3" bestFit="1" customWidth="1"/>
    <col min="3" max="3" width="10.54296875" style="3" customWidth="1"/>
    <col min="4" max="4" width="42.1796875" style="3" customWidth="1"/>
    <col min="5" max="5" width="6.1796875" style="3" bestFit="1" customWidth="1"/>
    <col min="6" max="6" width="7.81640625" style="3" bestFit="1" customWidth="1"/>
    <col min="7" max="7" width="6.1796875" style="3" bestFit="1" customWidth="1"/>
    <col min="8" max="16384" width="8.7265625" style="3"/>
  </cols>
  <sheetData>
    <row r="1" spans="2:7" ht="67.5" customHeight="1" x14ac:dyDescent="0.3">
      <c r="B1" s="9" t="s">
        <v>135</v>
      </c>
      <c r="C1" s="4" t="s">
        <v>136</v>
      </c>
      <c r="D1" s="4" t="s">
        <v>137</v>
      </c>
      <c r="E1" s="45" t="s">
        <v>138</v>
      </c>
      <c r="F1" s="46" t="s">
        <v>139</v>
      </c>
      <c r="G1" s="46" t="s">
        <v>140</v>
      </c>
    </row>
    <row r="2" spans="2:7" x14ac:dyDescent="0.3">
      <c r="B2" s="42">
        <v>1</v>
      </c>
      <c r="C2" s="54">
        <v>88023000</v>
      </c>
      <c r="D2" s="10" t="s">
        <v>70</v>
      </c>
      <c r="E2" s="44">
        <v>910.72509070000001</v>
      </c>
      <c r="F2" s="44">
        <v>12.577559909109453</v>
      </c>
      <c r="G2" s="44">
        <v>11.080312209355741</v>
      </c>
    </row>
    <row r="3" spans="2:7" x14ac:dyDescent="0.3">
      <c r="B3" s="42">
        <v>2</v>
      </c>
      <c r="C3" s="54">
        <v>27101230</v>
      </c>
      <c r="D3" s="10" t="s">
        <v>71</v>
      </c>
      <c r="E3" s="44">
        <v>897.70329794000008</v>
      </c>
      <c r="F3" s="44">
        <v>12.397722568252815</v>
      </c>
      <c r="G3" s="44">
        <v>10.921882919573655</v>
      </c>
    </row>
    <row r="4" spans="2:7" x14ac:dyDescent="0.3">
      <c r="B4" s="42">
        <v>3</v>
      </c>
      <c r="C4" s="54">
        <v>27101202</v>
      </c>
      <c r="D4" s="10" t="s">
        <v>72</v>
      </c>
      <c r="E4" s="44">
        <v>691.51183328999991</v>
      </c>
      <c r="F4" s="44">
        <v>9.5501173733755369</v>
      </c>
      <c r="G4" s="44">
        <v>8.4132600359433116</v>
      </c>
    </row>
    <row r="5" spans="2:7" x14ac:dyDescent="0.3">
      <c r="B5" s="42">
        <v>4</v>
      </c>
      <c r="C5" s="54">
        <v>85044090</v>
      </c>
      <c r="D5" s="10" t="s">
        <v>73</v>
      </c>
      <c r="E5" s="44">
        <v>199.995077646</v>
      </c>
      <c r="F5" s="44">
        <v>2.7620300530933442</v>
      </c>
      <c r="G5" s="44">
        <v>2.4332347085647537</v>
      </c>
    </row>
    <row r="6" spans="2:7" x14ac:dyDescent="0.3">
      <c r="B6" s="42">
        <v>5</v>
      </c>
      <c r="C6" s="54">
        <v>84295900</v>
      </c>
      <c r="D6" s="10" t="s">
        <v>234</v>
      </c>
      <c r="E6" s="44">
        <v>132.51158735999999</v>
      </c>
      <c r="F6" s="44">
        <v>1.830049974126172</v>
      </c>
      <c r="G6" s="44">
        <v>1.6121986473191143</v>
      </c>
    </row>
    <row r="7" spans="2:7" x14ac:dyDescent="0.3">
      <c r="B7" s="42">
        <v>6</v>
      </c>
      <c r="C7" s="54">
        <v>27160000</v>
      </c>
      <c r="D7" s="10" t="s">
        <v>75</v>
      </c>
      <c r="E7" s="44">
        <v>119.04989383</v>
      </c>
      <c r="F7" s="44">
        <v>1.6441373880114014</v>
      </c>
      <c r="G7" s="44">
        <v>1.4484173167043872</v>
      </c>
    </row>
    <row r="8" spans="2:7" ht="22.5" customHeight="1" x14ac:dyDescent="0.3">
      <c r="B8" s="42">
        <v>7</v>
      </c>
      <c r="C8" s="54">
        <v>85444990</v>
      </c>
      <c r="D8" s="43" t="s">
        <v>235</v>
      </c>
      <c r="E8" s="44">
        <v>78.569390670000004</v>
      </c>
      <c r="F8" s="44">
        <v>1.0850817972024829</v>
      </c>
      <c r="G8" s="44">
        <v>0.95591236874049823</v>
      </c>
    </row>
    <row r="9" spans="2:7" x14ac:dyDescent="0.3">
      <c r="B9" s="42">
        <v>8</v>
      </c>
      <c r="C9" s="54">
        <v>30049099</v>
      </c>
      <c r="D9" s="10" t="s">
        <v>76</v>
      </c>
      <c r="E9" s="44">
        <v>77.429119886000009</v>
      </c>
      <c r="F9" s="44">
        <v>1.0693340987533893</v>
      </c>
      <c r="G9" s="44">
        <v>0.94203929505564388</v>
      </c>
    </row>
    <row r="10" spans="2:7" x14ac:dyDescent="0.3">
      <c r="B10" s="42">
        <v>9</v>
      </c>
      <c r="C10" s="54">
        <v>25232900</v>
      </c>
      <c r="D10" s="10" t="s">
        <v>77</v>
      </c>
      <c r="E10" s="44">
        <v>67.141511019999996</v>
      </c>
      <c r="F10" s="44">
        <v>0.92725717767707749</v>
      </c>
      <c r="G10" s="44">
        <v>0.81687537974569935</v>
      </c>
    </row>
    <row r="11" spans="2:7" x14ac:dyDescent="0.3">
      <c r="B11" s="42">
        <v>10</v>
      </c>
      <c r="C11" s="54">
        <v>84264900</v>
      </c>
      <c r="D11" s="10" t="s">
        <v>112</v>
      </c>
      <c r="E11" s="44">
        <v>55.368034000000002</v>
      </c>
      <c r="F11" s="44">
        <v>0.7646596890718661</v>
      </c>
      <c r="G11" s="44">
        <v>0.67363368968640169</v>
      </c>
    </row>
    <row r="12" spans="2:7" x14ac:dyDescent="0.3">
      <c r="B12" s="42">
        <v>11</v>
      </c>
      <c r="C12" s="54">
        <v>84314990</v>
      </c>
      <c r="D12" s="69" t="s">
        <v>236</v>
      </c>
      <c r="E12" s="44">
        <v>49.454886924999997</v>
      </c>
      <c r="F12" s="44">
        <v>0.68299622954202766</v>
      </c>
      <c r="G12" s="44">
        <v>0.60169154556420645</v>
      </c>
    </row>
    <row r="13" spans="2:7" x14ac:dyDescent="0.3">
      <c r="B13" s="42">
        <v>12</v>
      </c>
      <c r="C13" s="54">
        <v>15121910</v>
      </c>
      <c r="D13" s="10" t="s">
        <v>127</v>
      </c>
      <c r="E13" s="44">
        <v>43.606726049999999</v>
      </c>
      <c r="F13" s="44">
        <v>0.60223026128821988</v>
      </c>
      <c r="G13" s="44">
        <v>0.53054005428846596</v>
      </c>
    </row>
    <row r="14" spans="2:7" ht="34.5" x14ac:dyDescent="0.3">
      <c r="B14" s="42">
        <v>13</v>
      </c>
      <c r="C14" s="54">
        <v>87032390</v>
      </c>
      <c r="D14" s="43" t="s">
        <v>237</v>
      </c>
      <c r="E14" s="44">
        <v>43.016561267999997</v>
      </c>
      <c r="F14" s="44">
        <v>0.59407979637004549</v>
      </c>
      <c r="G14" s="44">
        <v>0.52335983041377265</v>
      </c>
    </row>
    <row r="15" spans="2:7" ht="23" x14ac:dyDescent="0.3">
      <c r="B15" s="42">
        <v>14</v>
      </c>
      <c r="C15" s="54">
        <v>87041090</v>
      </c>
      <c r="D15" s="43" t="s">
        <v>238</v>
      </c>
      <c r="E15" s="44">
        <v>42.673526130000006</v>
      </c>
      <c r="F15" s="44">
        <v>0.58934231297007866</v>
      </c>
      <c r="G15" s="44">
        <v>0.51918630267567345</v>
      </c>
    </row>
    <row r="16" spans="2:7" x14ac:dyDescent="0.3">
      <c r="B16" s="42">
        <v>15</v>
      </c>
      <c r="C16" s="54">
        <v>10059010</v>
      </c>
      <c r="D16" s="10" t="s">
        <v>128</v>
      </c>
      <c r="E16" s="44">
        <v>41.50727509</v>
      </c>
      <c r="F16" s="44">
        <v>0.5732358144509847</v>
      </c>
      <c r="G16" s="44">
        <v>0.50499714090814873</v>
      </c>
    </row>
    <row r="17" spans="2:7" x14ac:dyDescent="0.3">
      <c r="B17" s="42">
        <v>16</v>
      </c>
      <c r="C17" s="54">
        <v>87089990</v>
      </c>
      <c r="D17" s="43" t="s">
        <v>239</v>
      </c>
      <c r="E17" s="44">
        <v>38.497911420000001</v>
      </c>
      <c r="F17" s="44">
        <v>0.53167502708030856</v>
      </c>
      <c r="G17" s="44">
        <v>0.46838379912631284</v>
      </c>
    </row>
    <row r="18" spans="2:7" x14ac:dyDescent="0.3">
      <c r="B18" s="42">
        <v>17</v>
      </c>
      <c r="C18" s="54">
        <v>73089099</v>
      </c>
      <c r="D18" s="10" t="s">
        <v>78</v>
      </c>
      <c r="E18" s="44">
        <v>37.948574193999995</v>
      </c>
      <c r="F18" s="44">
        <v>0.52408841072277701</v>
      </c>
      <c r="G18" s="44">
        <v>0.46170030260858425</v>
      </c>
    </row>
    <row r="19" spans="2:7" x14ac:dyDescent="0.3">
      <c r="B19" s="42">
        <v>18</v>
      </c>
      <c r="C19" s="54">
        <v>10019900</v>
      </c>
      <c r="D19" s="10" t="s">
        <v>79</v>
      </c>
      <c r="E19" s="44">
        <v>36.000295840000007</v>
      </c>
      <c r="F19" s="44">
        <v>0.49718173167408469</v>
      </c>
      <c r="G19" s="44">
        <v>0.43799662665467265</v>
      </c>
    </row>
    <row r="20" spans="2:7" x14ac:dyDescent="0.3">
      <c r="B20" s="42">
        <v>19</v>
      </c>
      <c r="C20" s="54">
        <v>10063000</v>
      </c>
      <c r="D20" s="10" t="s">
        <v>80</v>
      </c>
      <c r="E20" s="44">
        <v>34.79526319</v>
      </c>
      <c r="F20" s="44">
        <v>0.48053964011146122</v>
      </c>
      <c r="G20" s="44">
        <v>0.42333562947691322</v>
      </c>
    </row>
    <row r="21" spans="2:7" x14ac:dyDescent="0.3">
      <c r="B21" s="42">
        <v>20</v>
      </c>
      <c r="C21" s="54">
        <v>87042181</v>
      </c>
      <c r="D21" s="10" t="s">
        <v>129</v>
      </c>
      <c r="E21" s="44">
        <v>34.711268490000002</v>
      </c>
      <c r="F21" s="44">
        <v>0.47937963213310886</v>
      </c>
      <c r="G21" s="44">
        <v>0.42231371022879438</v>
      </c>
    </row>
    <row r="22" spans="2:7" x14ac:dyDescent="0.3">
      <c r="B22" s="42">
        <v>21</v>
      </c>
      <c r="C22" s="54">
        <v>84749000</v>
      </c>
      <c r="D22" s="43" t="s">
        <v>240</v>
      </c>
      <c r="E22" s="44">
        <v>34.352038186999998</v>
      </c>
      <c r="F22" s="44">
        <v>0.47441848556617144</v>
      </c>
      <c r="G22" s="44">
        <v>0.41794314445329545</v>
      </c>
    </row>
    <row r="23" spans="2:7" x14ac:dyDescent="0.3">
      <c r="B23" s="42">
        <v>22</v>
      </c>
      <c r="C23" s="54">
        <v>22030090</v>
      </c>
      <c r="D23" s="10" t="s">
        <v>81</v>
      </c>
      <c r="E23" s="44">
        <v>32.698646480000001</v>
      </c>
      <c r="F23" s="44">
        <v>0.45158433565597922</v>
      </c>
      <c r="G23" s="44">
        <v>0.39782719892264318</v>
      </c>
    </row>
    <row r="24" spans="2:7" x14ac:dyDescent="0.3">
      <c r="B24" s="42">
        <v>23</v>
      </c>
      <c r="C24" s="54">
        <v>87012120</v>
      </c>
      <c r="D24" s="10" t="s">
        <v>82</v>
      </c>
      <c r="E24" s="44">
        <v>32.509388850000001</v>
      </c>
      <c r="F24" s="44">
        <v>0.44897059501800968</v>
      </c>
      <c r="G24" s="44">
        <v>0.3955246010807511</v>
      </c>
    </row>
    <row r="25" spans="2:7" x14ac:dyDescent="0.3">
      <c r="B25" s="42">
        <v>24</v>
      </c>
      <c r="C25" s="54">
        <v>39041000</v>
      </c>
      <c r="D25" s="10" t="s">
        <v>83</v>
      </c>
      <c r="E25" s="44">
        <v>31.252040059999999</v>
      </c>
      <c r="F25" s="44">
        <v>0.43160599191838928</v>
      </c>
      <c r="G25" s="44">
        <v>0.38022710099919804</v>
      </c>
    </row>
    <row r="26" spans="2:7" x14ac:dyDescent="0.3">
      <c r="B26" s="42">
        <v>25</v>
      </c>
      <c r="C26" s="54">
        <v>33049990</v>
      </c>
      <c r="D26" s="10" t="s">
        <v>130</v>
      </c>
      <c r="E26" s="44">
        <v>31.056445092999997</v>
      </c>
      <c r="F26" s="44">
        <v>0.42890472955010212</v>
      </c>
      <c r="G26" s="44">
        <v>0.37784740011792239</v>
      </c>
    </row>
    <row r="27" spans="2:7" x14ac:dyDescent="0.3">
      <c r="B27" s="42">
        <v>26</v>
      </c>
      <c r="C27" s="54">
        <v>84314300</v>
      </c>
      <c r="D27" s="10" t="s">
        <v>84</v>
      </c>
      <c r="E27" s="44">
        <v>30.334091350000001</v>
      </c>
      <c r="F27" s="44">
        <v>0.4189286702859738</v>
      </c>
      <c r="G27" s="44">
        <v>0.369058902820802</v>
      </c>
    </row>
    <row r="28" spans="2:7" x14ac:dyDescent="0.3">
      <c r="B28" s="42">
        <v>27</v>
      </c>
      <c r="C28" s="54">
        <v>84304100</v>
      </c>
      <c r="D28" s="10" t="s">
        <v>85</v>
      </c>
      <c r="E28" s="44">
        <v>30.071874519999998</v>
      </c>
      <c r="F28" s="44">
        <v>0.41530732733387954</v>
      </c>
      <c r="G28" s="44">
        <v>0.36586864884337572</v>
      </c>
    </row>
    <row r="29" spans="2:7" x14ac:dyDescent="0.3">
      <c r="B29" s="42">
        <v>28</v>
      </c>
      <c r="C29" s="54">
        <v>85171310</v>
      </c>
      <c r="D29" s="10" t="s">
        <v>86</v>
      </c>
      <c r="E29" s="44">
        <v>29.863810372</v>
      </c>
      <c r="F29" s="44">
        <v>0.41243385946401295</v>
      </c>
      <c r="G29" s="44">
        <v>0.36333724200836515</v>
      </c>
    </row>
    <row r="30" spans="2:7" x14ac:dyDescent="0.3">
      <c r="B30" s="42">
        <v>29</v>
      </c>
      <c r="C30" s="54">
        <v>62171090</v>
      </c>
      <c r="D30" s="10" t="s">
        <v>87</v>
      </c>
      <c r="E30" s="44">
        <v>29.144431551</v>
      </c>
      <c r="F30" s="44">
        <v>0.40249888533091033</v>
      </c>
      <c r="G30" s="44">
        <v>0.35458493901937904</v>
      </c>
    </row>
    <row r="31" spans="2:7" x14ac:dyDescent="0.3">
      <c r="B31" s="42">
        <v>30</v>
      </c>
      <c r="C31" s="54">
        <v>10059090</v>
      </c>
      <c r="D31" s="10" t="s">
        <v>88</v>
      </c>
      <c r="E31" s="44">
        <v>28.27055236</v>
      </c>
      <c r="F31" s="44">
        <v>0.39043018535726787</v>
      </c>
      <c r="G31" s="44">
        <v>0.34395291145319351</v>
      </c>
    </row>
    <row r="32" spans="2:7" x14ac:dyDescent="0.3">
      <c r="B32" s="42">
        <v>31</v>
      </c>
      <c r="C32" s="54">
        <v>27111390</v>
      </c>
      <c r="D32" s="10" t="s">
        <v>89</v>
      </c>
      <c r="E32" s="44">
        <v>27.76764609</v>
      </c>
      <c r="F32" s="44">
        <v>0.38348480326097578</v>
      </c>
      <c r="G32" s="44">
        <v>0.33783431590713303</v>
      </c>
    </row>
    <row r="33" spans="2:7" x14ac:dyDescent="0.3">
      <c r="B33" s="42">
        <v>32</v>
      </c>
      <c r="C33" s="54">
        <v>27101201</v>
      </c>
      <c r="D33" s="10" t="s">
        <v>90</v>
      </c>
      <c r="E33" s="44">
        <v>26.257535730000001</v>
      </c>
      <c r="F33" s="44">
        <v>0.36262943898450894</v>
      </c>
      <c r="G33" s="44">
        <v>0.31946159901347454</v>
      </c>
    </row>
    <row r="34" spans="2:7" x14ac:dyDescent="0.3">
      <c r="B34" s="42">
        <v>33</v>
      </c>
      <c r="C34" s="54">
        <v>40118020</v>
      </c>
      <c r="D34" s="10" t="s">
        <v>131</v>
      </c>
      <c r="E34" s="44">
        <v>25.453646460000002</v>
      </c>
      <c r="F34" s="44">
        <v>0.35152733412656134</v>
      </c>
      <c r="G34" s="44">
        <v>0.30968110193009596</v>
      </c>
    </row>
    <row r="35" spans="2:7" x14ac:dyDescent="0.3">
      <c r="B35" s="42">
        <v>34</v>
      </c>
      <c r="C35" s="54">
        <v>27101207</v>
      </c>
      <c r="D35" s="10" t="s">
        <v>91</v>
      </c>
      <c r="E35" s="44">
        <v>25.39180816</v>
      </c>
      <c r="F35" s="44">
        <v>0.35067331689252457</v>
      </c>
      <c r="G35" s="44">
        <v>0.30892874792393893</v>
      </c>
    </row>
    <row r="36" spans="2:7" x14ac:dyDescent="0.3">
      <c r="B36" s="42">
        <v>35</v>
      </c>
      <c r="C36" s="54">
        <v>44071100</v>
      </c>
      <c r="D36" s="10" t="s">
        <v>132</v>
      </c>
      <c r="E36" s="44">
        <v>24.984819030000001</v>
      </c>
      <c r="F36" s="44">
        <v>0.34505259751496042</v>
      </c>
      <c r="G36" s="44">
        <v>0.30397712567012808</v>
      </c>
    </row>
    <row r="37" spans="2:7" ht="34.5" x14ac:dyDescent="0.3">
      <c r="B37" s="42">
        <v>36</v>
      </c>
      <c r="C37" s="54">
        <v>87032290</v>
      </c>
      <c r="D37" s="70" t="s">
        <v>241</v>
      </c>
      <c r="E37" s="44">
        <v>23.875666579999997</v>
      </c>
      <c r="F37" s="44">
        <v>0.3297346585115582</v>
      </c>
      <c r="G37" s="44">
        <v>0.2904826523551064</v>
      </c>
    </row>
    <row r="38" spans="2:7" ht="46" x14ac:dyDescent="0.3">
      <c r="B38" s="42">
        <v>37</v>
      </c>
      <c r="C38" s="54">
        <v>85176290</v>
      </c>
      <c r="D38" s="70" t="s">
        <v>242</v>
      </c>
      <c r="E38" s="44">
        <v>23.257834642999999</v>
      </c>
      <c r="F38" s="44">
        <v>0.32120209662133309</v>
      </c>
      <c r="G38" s="44">
        <v>0.28296581678663729</v>
      </c>
    </row>
    <row r="39" spans="2:7" x14ac:dyDescent="0.3">
      <c r="B39" s="42">
        <v>38</v>
      </c>
      <c r="C39" s="54">
        <v>31023000</v>
      </c>
      <c r="D39" s="10" t="s">
        <v>92</v>
      </c>
      <c r="E39" s="44">
        <v>23.06144437</v>
      </c>
      <c r="F39" s="44">
        <v>0.31848985068735397</v>
      </c>
      <c r="G39" s="44">
        <v>0.28057643983640079</v>
      </c>
    </row>
    <row r="40" spans="2:7" x14ac:dyDescent="0.3">
      <c r="B40" s="42">
        <v>39</v>
      </c>
      <c r="C40" s="54">
        <v>85472000</v>
      </c>
      <c r="D40" s="10" t="s">
        <v>93</v>
      </c>
      <c r="E40" s="44">
        <v>22.225632813000001</v>
      </c>
      <c r="F40" s="44">
        <v>0.30694688339871423</v>
      </c>
      <c r="G40" s="44">
        <v>0.27040756111073672</v>
      </c>
    </row>
    <row r="41" spans="2:7" x14ac:dyDescent="0.3">
      <c r="B41" s="42">
        <v>40</v>
      </c>
      <c r="C41" s="54">
        <v>19023000</v>
      </c>
      <c r="D41" s="10" t="s">
        <v>94</v>
      </c>
      <c r="E41" s="44">
        <v>21.653773059999999</v>
      </c>
      <c r="F41" s="44">
        <v>0.299049219903534</v>
      </c>
      <c r="G41" s="44">
        <v>0.26345004487679302</v>
      </c>
    </row>
    <row r="42" spans="2:7" x14ac:dyDescent="0.3">
      <c r="B42" s="42">
        <v>41</v>
      </c>
      <c r="C42" s="54">
        <v>23040000</v>
      </c>
      <c r="D42" s="10" t="s">
        <v>133</v>
      </c>
      <c r="E42" s="44">
        <v>21.114624059999997</v>
      </c>
      <c r="F42" s="44">
        <v>0.29160330794098527</v>
      </c>
      <c r="G42" s="44">
        <v>0.2568905031354205</v>
      </c>
    </row>
    <row r="43" spans="2:7" x14ac:dyDescent="0.3">
      <c r="B43" s="42">
        <v>42</v>
      </c>
      <c r="C43" s="54">
        <v>85444290</v>
      </c>
      <c r="D43" s="10" t="s">
        <v>243</v>
      </c>
      <c r="E43" s="44">
        <v>20.958561280000001</v>
      </c>
      <c r="F43" s="44">
        <v>0.28944800445250507</v>
      </c>
      <c r="G43" s="44">
        <v>0.25499176953917041</v>
      </c>
    </row>
    <row r="44" spans="2:7" x14ac:dyDescent="0.3">
      <c r="B44" s="42">
        <v>43</v>
      </c>
      <c r="C44" s="54">
        <v>16041317</v>
      </c>
      <c r="D44" s="10" t="s">
        <v>95</v>
      </c>
      <c r="E44" s="44">
        <v>19.975883149999998</v>
      </c>
      <c r="F44" s="44">
        <v>0.27587673780172378</v>
      </c>
      <c r="G44" s="44">
        <v>0.24303604262125178</v>
      </c>
    </row>
    <row r="45" spans="2:7" x14ac:dyDescent="0.3">
      <c r="B45" s="42">
        <v>44</v>
      </c>
      <c r="C45" s="54">
        <v>84145900</v>
      </c>
      <c r="D45" s="10" t="s">
        <v>96</v>
      </c>
      <c r="E45" s="44">
        <v>19.786163704</v>
      </c>
      <c r="F45" s="44">
        <v>0.27325661925842776</v>
      </c>
      <c r="G45" s="44">
        <v>0.24072782610747348</v>
      </c>
    </row>
    <row r="46" spans="2:7" x14ac:dyDescent="0.3">
      <c r="B46" s="42">
        <v>45</v>
      </c>
      <c r="C46" s="54">
        <v>39269099</v>
      </c>
      <c r="D46" s="10" t="s">
        <v>97</v>
      </c>
      <c r="E46" s="44">
        <v>19.679844190000001</v>
      </c>
      <c r="F46" s="44">
        <v>0.27178829465586896</v>
      </c>
      <c r="G46" s="44">
        <v>0.23943429261301194</v>
      </c>
    </row>
    <row r="47" spans="2:7" x14ac:dyDescent="0.3">
      <c r="B47" s="42">
        <v>46</v>
      </c>
      <c r="C47" s="54">
        <v>84295200</v>
      </c>
      <c r="D47" s="10" t="s">
        <v>98</v>
      </c>
      <c r="E47" s="44">
        <v>19.2591258</v>
      </c>
      <c r="F47" s="44">
        <v>0.26597796746808733</v>
      </c>
      <c r="G47" s="44">
        <v>0.23431563368835839</v>
      </c>
    </row>
    <row r="48" spans="2:7" x14ac:dyDescent="0.3">
      <c r="B48" s="42">
        <v>47</v>
      </c>
      <c r="C48" s="54">
        <v>73269090</v>
      </c>
      <c r="D48" s="10" t="s">
        <v>244</v>
      </c>
      <c r="E48" s="44">
        <v>19.228583614999998</v>
      </c>
      <c r="F48" s="44">
        <v>0.2655561649224944</v>
      </c>
      <c r="G48" s="44">
        <v>0.23394404301976726</v>
      </c>
    </row>
    <row r="49" spans="2:7" x14ac:dyDescent="0.3">
      <c r="B49" s="42">
        <v>48</v>
      </c>
      <c r="C49" s="54">
        <v>21039095</v>
      </c>
      <c r="D49" s="10" t="s">
        <v>99</v>
      </c>
      <c r="E49" s="44">
        <v>18.594324420000003</v>
      </c>
      <c r="F49" s="44">
        <v>0.25679673454720481</v>
      </c>
      <c r="G49" s="44">
        <v>0.22622734566068503</v>
      </c>
    </row>
    <row r="50" spans="2:7" x14ac:dyDescent="0.3">
      <c r="B50" s="42">
        <v>49</v>
      </c>
      <c r="C50" s="55">
        <v>30039090</v>
      </c>
      <c r="D50" s="10" t="s">
        <v>134</v>
      </c>
      <c r="E50" s="44">
        <v>18.431694660000002</v>
      </c>
      <c r="F50" s="44">
        <v>0.25455073784601379</v>
      </c>
      <c r="G50" s="44">
        <v>0.22424871507969649</v>
      </c>
    </row>
    <row r="51" spans="2:7" x14ac:dyDescent="0.3">
      <c r="B51" s="42">
        <v>50</v>
      </c>
      <c r="C51" s="54">
        <v>38249999</v>
      </c>
      <c r="D51" s="10" t="s">
        <v>245</v>
      </c>
      <c r="E51" s="44">
        <v>18.194813940000003</v>
      </c>
      <c r="F51" s="44">
        <v>0.2512792989919212</v>
      </c>
      <c r="G51" s="44">
        <v>0.22136671220003545</v>
      </c>
    </row>
    <row r="52" spans="2:7" x14ac:dyDescent="0.3">
      <c r="B52" s="47"/>
      <c r="C52" s="10"/>
      <c r="D52" s="4" t="s">
        <v>141</v>
      </c>
      <c r="E52" s="48">
        <v>4380.9238695170006</v>
      </c>
      <c r="F52" s="51">
        <v>60.502706018284599</v>
      </c>
      <c r="G52" s="51">
        <v>53.300391891429001</v>
      </c>
    </row>
    <row r="53" spans="2:7" x14ac:dyDescent="0.3">
      <c r="B53" s="47"/>
      <c r="C53" s="10"/>
      <c r="D53" s="4" t="s">
        <v>142</v>
      </c>
      <c r="E53" s="48">
        <v>2859.9487423510309</v>
      </c>
      <c r="F53" s="51">
        <v>39.497293981715401</v>
      </c>
      <c r="G53" s="51">
        <v>34.795489101598029</v>
      </c>
    </row>
    <row r="54" spans="2:7" x14ac:dyDescent="0.3">
      <c r="B54" s="47"/>
      <c r="C54" s="10"/>
      <c r="D54" s="4" t="s">
        <v>143</v>
      </c>
      <c r="E54" s="48">
        <v>7240.8726118680315</v>
      </c>
      <c r="F54" s="51">
        <v>100</v>
      </c>
      <c r="G54" s="51">
        <v>88.095880993027038</v>
      </c>
    </row>
    <row r="55" spans="2:7" x14ac:dyDescent="0.3">
      <c r="B55" s="47"/>
      <c r="C55" s="10"/>
      <c r="D55" s="4" t="s">
        <v>144</v>
      </c>
      <c r="E55" s="48">
        <v>977.20878069000003</v>
      </c>
      <c r="F55" s="51"/>
      <c r="G55" s="51">
        <v>11.889184227313443</v>
      </c>
    </row>
    <row r="56" spans="2:7" x14ac:dyDescent="0.3">
      <c r="B56" s="47"/>
      <c r="C56" s="10"/>
      <c r="D56" s="4" t="s">
        <v>145</v>
      </c>
      <c r="E56" s="48">
        <v>8219.3089282359997</v>
      </c>
      <c r="F56" s="51"/>
      <c r="G56" s="51">
        <v>100</v>
      </c>
    </row>
    <row r="59" spans="2:7" x14ac:dyDescent="0.3">
      <c r="D59" s="5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264"/>
  <sheetViews>
    <sheetView workbookViewId="0">
      <selection activeCell="E1" sqref="A1:E1048576"/>
    </sheetView>
  </sheetViews>
  <sheetFormatPr defaultColWidth="8.7265625" defaultRowHeight="11.5" x14ac:dyDescent="0.3"/>
  <cols>
    <col min="1" max="1" width="8.7265625" style="3"/>
    <col min="2" max="2" width="4.453125" style="3" bestFit="1" customWidth="1"/>
    <col min="3" max="3" width="8.7265625" style="3"/>
    <col min="4" max="4" width="54.81640625" style="41" customWidth="1"/>
    <col min="5" max="5" width="7.453125" style="3" customWidth="1"/>
    <col min="6" max="6" width="7.81640625" style="3" bestFit="1" customWidth="1"/>
    <col min="7" max="7" width="6.453125" style="3" customWidth="1"/>
    <col min="8" max="16384" width="8.7265625" style="3"/>
  </cols>
  <sheetData>
    <row r="1" spans="2:7" ht="148" x14ac:dyDescent="0.3">
      <c r="B1" s="9" t="s">
        <v>135</v>
      </c>
      <c r="C1" s="4" t="s">
        <v>136</v>
      </c>
      <c r="D1" s="4" t="s">
        <v>137</v>
      </c>
      <c r="E1" s="52" t="s">
        <v>138</v>
      </c>
      <c r="F1" s="53" t="s">
        <v>150</v>
      </c>
      <c r="G1" s="53" t="s">
        <v>151</v>
      </c>
    </row>
    <row r="2" spans="2:7" x14ac:dyDescent="0.3">
      <c r="B2" s="42">
        <v>1</v>
      </c>
      <c r="C2" s="10">
        <v>26030000</v>
      </c>
      <c r="D2" s="43" t="s">
        <v>123</v>
      </c>
      <c r="E2" s="63">
        <v>1654.3057889000002</v>
      </c>
      <c r="F2" s="59">
        <v>68.89963085478206</v>
      </c>
      <c r="G2" s="59">
        <v>27.984989841399461</v>
      </c>
    </row>
    <row r="3" spans="2:7" ht="23" x14ac:dyDescent="0.3">
      <c r="B3" s="42">
        <v>2</v>
      </c>
      <c r="C3" s="10">
        <v>85443000</v>
      </c>
      <c r="D3" s="43" t="s">
        <v>106</v>
      </c>
      <c r="E3" s="63">
        <v>155.19357208000002</v>
      </c>
      <c r="F3" s="59">
        <v>6.4636053981634065</v>
      </c>
      <c r="G3" s="59">
        <v>2.6253251165838893</v>
      </c>
    </row>
    <row r="4" spans="2:7" x14ac:dyDescent="0.3">
      <c r="B4" s="42">
        <v>3</v>
      </c>
      <c r="C4" s="10">
        <v>28362000</v>
      </c>
      <c r="D4" s="43" t="s">
        <v>121</v>
      </c>
      <c r="E4" s="63">
        <v>70.781042170000006</v>
      </c>
      <c r="F4" s="59">
        <v>2.9479360525435214</v>
      </c>
      <c r="G4" s="59">
        <v>1.1973643321457623</v>
      </c>
    </row>
    <row r="5" spans="2:7" ht="23" x14ac:dyDescent="0.3">
      <c r="B5" s="42">
        <v>4</v>
      </c>
      <c r="C5" s="10">
        <v>85444290</v>
      </c>
      <c r="D5" s="43" t="s">
        <v>247</v>
      </c>
      <c r="E5" s="63">
        <v>45.542196539999999</v>
      </c>
      <c r="F5" s="59">
        <v>1.8967717764007714</v>
      </c>
      <c r="G5" s="59">
        <v>0.77041252958098594</v>
      </c>
    </row>
    <row r="6" spans="2:7" x14ac:dyDescent="0.3">
      <c r="B6" s="42">
        <v>5</v>
      </c>
      <c r="C6" s="10">
        <v>30024200</v>
      </c>
      <c r="D6" s="43" t="s">
        <v>102</v>
      </c>
      <c r="E6" s="63">
        <v>30.016321210000001</v>
      </c>
      <c r="F6" s="59">
        <v>1.250139765492037</v>
      </c>
      <c r="G6" s="59">
        <v>0.50776975440349503</v>
      </c>
    </row>
    <row r="7" spans="2:7" x14ac:dyDescent="0.3">
      <c r="B7" s="42">
        <v>6</v>
      </c>
      <c r="C7" s="10">
        <v>39172300</v>
      </c>
      <c r="D7" s="43" t="s">
        <v>111</v>
      </c>
      <c r="E7" s="63">
        <v>24.944298159999999</v>
      </c>
      <c r="F7" s="59">
        <v>1.0388967666602955</v>
      </c>
      <c r="G7" s="59">
        <v>0.42196910347064992</v>
      </c>
    </row>
    <row r="8" spans="2:7" x14ac:dyDescent="0.3">
      <c r="B8" s="42">
        <v>7</v>
      </c>
      <c r="C8" s="64" t="s">
        <v>246</v>
      </c>
      <c r="D8" s="43" t="s">
        <v>146</v>
      </c>
      <c r="E8" s="63">
        <v>24.63365507</v>
      </c>
      <c r="F8" s="59">
        <v>1.0259588960609183</v>
      </c>
      <c r="G8" s="59">
        <v>0.41671412354113435</v>
      </c>
    </row>
    <row r="9" spans="2:7" x14ac:dyDescent="0.3">
      <c r="B9" s="42">
        <v>8</v>
      </c>
      <c r="C9" s="10">
        <v>25010090</v>
      </c>
      <c r="D9" s="43" t="s">
        <v>113</v>
      </c>
      <c r="E9" s="63">
        <v>16.922301640000001</v>
      </c>
      <c r="F9" s="59">
        <v>0.70479130523054234</v>
      </c>
      <c r="G9" s="59">
        <v>0.28626535835517403</v>
      </c>
    </row>
    <row r="10" spans="2:7" ht="23" x14ac:dyDescent="0.3">
      <c r="B10" s="42">
        <v>9</v>
      </c>
      <c r="C10" s="10">
        <v>63026090</v>
      </c>
      <c r="D10" s="43" t="s">
        <v>110</v>
      </c>
      <c r="E10" s="63">
        <v>16.845290129999999</v>
      </c>
      <c r="F10" s="59">
        <v>0.70158387849833115</v>
      </c>
      <c r="G10" s="59">
        <v>0.28496259659281942</v>
      </c>
    </row>
    <row r="11" spans="2:7" ht="23" x14ac:dyDescent="0.3">
      <c r="B11" s="42">
        <v>10</v>
      </c>
      <c r="C11" s="10">
        <v>94038900</v>
      </c>
      <c r="D11" s="43" t="s">
        <v>248</v>
      </c>
      <c r="E11" s="63">
        <v>15.316211859999999</v>
      </c>
      <c r="F11" s="59">
        <v>0.63789980687266079</v>
      </c>
      <c r="G11" s="59">
        <v>0.25909601247048014</v>
      </c>
    </row>
    <row r="12" spans="2:7" x14ac:dyDescent="0.3">
      <c r="B12" s="42">
        <v>11</v>
      </c>
      <c r="C12" s="10">
        <v>76020090</v>
      </c>
      <c r="D12" s="43" t="s">
        <v>149</v>
      </c>
      <c r="E12" s="63">
        <v>14.56257242</v>
      </c>
      <c r="F12" s="59">
        <v>0.60651172882686533</v>
      </c>
      <c r="G12" s="59">
        <v>0.24634710461197487</v>
      </c>
    </row>
    <row r="13" spans="2:7" ht="23" x14ac:dyDescent="0.3">
      <c r="B13" s="42">
        <v>12</v>
      </c>
      <c r="C13" s="10">
        <v>87041090</v>
      </c>
      <c r="D13" s="43" t="s">
        <v>249</v>
      </c>
      <c r="E13" s="63">
        <v>14.54401176</v>
      </c>
      <c r="F13" s="59">
        <v>0.60573870207993508</v>
      </c>
      <c r="G13" s="59">
        <v>0.24603312403774558</v>
      </c>
    </row>
    <row r="14" spans="2:7" x14ac:dyDescent="0.3">
      <c r="B14" s="42">
        <v>13</v>
      </c>
      <c r="C14" s="10">
        <v>63019000</v>
      </c>
      <c r="D14" s="43" t="s">
        <v>109</v>
      </c>
      <c r="E14" s="63">
        <v>13.34867238</v>
      </c>
      <c r="F14" s="59">
        <v>0.55595441033605697</v>
      </c>
      <c r="G14" s="59">
        <v>0.22581221891199632</v>
      </c>
    </row>
    <row r="15" spans="2:7" x14ac:dyDescent="0.3">
      <c r="B15" s="42">
        <v>14</v>
      </c>
      <c r="C15" s="10">
        <v>84295200</v>
      </c>
      <c r="D15" s="43" t="s">
        <v>98</v>
      </c>
      <c r="E15" s="63">
        <v>12.804743999999999</v>
      </c>
      <c r="F15" s="59">
        <v>0.53330051838639569</v>
      </c>
      <c r="G15" s="59">
        <v>0.21661087881460697</v>
      </c>
    </row>
    <row r="16" spans="2:7" x14ac:dyDescent="0.3">
      <c r="B16" s="42">
        <v>15</v>
      </c>
      <c r="C16" s="10">
        <v>62171090</v>
      </c>
      <c r="D16" s="43" t="s">
        <v>87</v>
      </c>
      <c r="E16" s="63">
        <v>11.51007115</v>
      </c>
      <c r="F16" s="59">
        <v>0.47937912003233318</v>
      </c>
      <c r="G16" s="59">
        <v>0.19470960348915636</v>
      </c>
    </row>
    <row r="17" spans="2:7" ht="23" x14ac:dyDescent="0.3">
      <c r="B17" s="42">
        <v>16</v>
      </c>
      <c r="C17" s="10">
        <v>72071900</v>
      </c>
      <c r="D17" s="43" t="s">
        <v>250</v>
      </c>
      <c r="E17" s="63">
        <v>9.7257370000000005</v>
      </c>
      <c r="F17" s="59">
        <v>0.40506398127051585</v>
      </c>
      <c r="G17" s="59">
        <v>0.1645249946964765</v>
      </c>
    </row>
    <row r="18" spans="2:7" x14ac:dyDescent="0.3">
      <c r="B18" s="42">
        <v>17</v>
      </c>
      <c r="C18" s="10">
        <v>68101100</v>
      </c>
      <c r="D18" s="43" t="s">
        <v>122</v>
      </c>
      <c r="E18" s="63">
        <v>9.0575328099999997</v>
      </c>
      <c r="F18" s="59">
        <v>0.37723416749876354</v>
      </c>
      <c r="G18" s="59">
        <v>0.15322134842104118</v>
      </c>
    </row>
    <row r="19" spans="2:7" x14ac:dyDescent="0.3">
      <c r="B19" s="42">
        <v>18</v>
      </c>
      <c r="C19" s="10">
        <v>74031900</v>
      </c>
      <c r="D19" s="43" t="s">
        <v>251</v>
      </c>
      <c r="E19" s="63">
        <v>7.5068662499999999</v>
      </c>
      <c r="F19" s="59">
        <v>0.31265097237260958</v>
      </c>
      <c r="G19" s="59">
        <v>0.12698956695707567</v>
      </c>
    </row>
    <row r="20" spans="2:7" x14ac:dyDescent="0.3">
      <c r="B20" s="42">
        <v>19</v>
      </c>
      <c r="C20" s="10">
        <v>27011200</v>
      </c>
      <c r="D20" s="43" t="s">
        <v>147</v>
      </c>
      <c r="E20" s="63">
        <v>7.1955595300000006</v>
      </c>
      <c r="F20" s="59">
        <v>0.29968546246837663</v>
      </c>
      <c r="G20" s="59">
        <v>0.12172336076036511</v>
      </c>
    </row>
    <row r="21" spans="2:7" x14ac:dyDescent="0.3">
      <c r="B21" s="42">
        <v>20</v>
      </c>
      <c r="C21" s="10">
        <v>27011900</v>
      </c>
      <c r="D21" s="43" t="s">
        <v>118</v>
      </c>
      <c r="E21" s="63">
        <v>6.7656391200000003</v>
      </c>
      <c r="F21" s="59">
        <v>0.28177985049222998</v>
      </c>
      <c r="G21" s="59">
        <v>0.11445063138518694</v>
      </c>
    </row>
    <row r="22" spans="2:7" ht="23" x14ac:dyDescent="0.3">
      <c r="B22" s="42">
        <v>21</v>
      </c>
      <c r="C22" s="10">
        <v>84314990</v>
      </c>
      <c r="D22" s="43" t="s">
        <v>252</v>
      </c>
      <c r="E22" s="63">
        <v>6.4620296599999998</v>
      </c>
      <c r="F22" s="59">
        <v>0.26913492120625487</v>
      </c>
      <c r="G22" s="59">
        <v>0.10931463554278444</v>
      </c>
    </row>
    <row r="23" spans="2:7" x14ac:dyDescent="0.3">
      <c r="B23" s="42">
        <v>22</v>
      </c>
      <c r="C23" s="10">
        <v>24022090</v>
      </c>
      <c r="D23" s="43" t="s">
        <v>103</v>
      </c>
      <c r="E23" s="63">
        <v>6.1347050000000003</v>
      </c>
      <c r="F23" s="59">
        <v>0.25550228545354864</v>
      </c>
      <c r="G23" s="59">
        <v>0.10377746258092808</v>
      </c>
    </row>
    <row r="24" spans="2:7" x14ac:dyDescent="0.3">
      <c r="B24" s="42">
        <v>23</v>
      </c>
      <c r="C24" s="10">
        <v>85442090</v>
      </c>
      <c r="D24" s="43" t="s">
        <v>253</v>
      </c>
      <c r="E24" s="63">
        <v>6.0747782900000002</v>
      </c>
      <c r="F24" s="59">
        <v>0.25300641786664563</v>
      </c>
      <c r="G24" s="59">
        <v>0.10276371507316315</v>
      </c>
    </row>
    <row r="25" spans="2:7" x14ac:dyDescent="0.3">
      <c r="B25" s="42">
        <v>24</v>
      </c>
      <c r="C25" s="10">
        <v>39251000</v>
      </c>
      <c r="D25" s="43" t="s">
        <v>115</v>
      </c>
      <c r="E25" s="63">
        <v>5.9725147699999992</v>
      </c>
      <c r="F25" s="59">
        <v>0.24874727857982984</v>
      </c>
      <c r="G25" s="59">
        <v>0.10103377881376778</v>
      </c>
    </row>
    <row r="26" spans="2:7" x14ac:dyDescent="0.3">
      <c r="B26" s="42">
        <v>25</v>
      </c>
      <c r="C26" s="10">
        <v>25232900</v>
      </c>
      <c r="D26" s="43" t="s">
        <v>77</v>
      </c>
      <c r="E26" s="63">
        <v>5.5751189199999995</v>
      </c>
      <c r="F26" s="59">
        <v>0.23219627117120051</v>
      </c>
      <c r="G26" s="59">
        <v>9.4311249702230857E-2</v>
      </c>
    </row>
    <row r="27" spans="2:7" x14ac:dyDescent="0.3">
      <c r="B27" s="42">
        <v>26</v>
      </c>
      <c r="C27" s="10">
        <v>85071099</v>
      </c>
      <c r="D27" s="43" t="s">
        <v>107</v>
      </c>
      <c r="E27" s="63">
        <v>5.3820214699999998</v>
      </c>
      <c r="F27" s="59">
        <v>0.22415401978498842</v>
      </c>
      <c r="G27" s="59">
        <v>9.1044725331157164E-2</v>
      </c>
    </row>
    <row r="28" spans="2:7" x14ac:dyDescent="0.3">
      <c r="B28" s="42">
        <v>27</v>
      </c>
      <c r="C28" s="10">
        <v>48202000</v>
      </c>
      <c r="D28" s="43" t="s">
        <v>120</v>
      </c>
      <c r="E28" s="63">
        <v>4.6159614900000001</v>
      </c>
      <c r="F28" s="59">
        <v>0.19224864280524778</v>
      </c>
      <c r="G28" s="59">
        <v>7.8085705963608684E-2</v>
      </c>
    </row>
    <row r="29" spans="2:7" x14ac:dyDescent="0.3">
      <c r="B29" s="42">
        <v>28</v>
      </c>
      <c r="C29" s="10">
        <v>84089090</v>
      </c>
      <c r="D29" s="43" t="s">
        <v>101</v>
      </c>
      <c r="E29" s="63">
        <v>4.54450047</v>
      </c>
      <c r="F29" s="59">
        <v>0.18927238658252124</v>
      </c>
      <c r="G29" s="59">
        <v>7.6876838816933343E-2</v>
      </c>
    </row>
    <row r="30" spans="2:7" x14ac:dyDescent="0.3">
      <c r="B30" s="42">
        <v>29</v>
      </c>
      <c r="C30" s="10">
        <v>84314300</v>
      </c>
      <c r="D30" s="43" t="s">
        <v>84</v>
      </c>
      <c r="E30" s="63">
        <v>4.1087626799999999</v>
      </c>
      <c r="F30" s="59">
        <v>0.17112448848416467</v>
      </c>
      <c r="G30" s="59">
        <v>6.9505699993335252E-2</v>
      </c>
    </row>
    <row r="31" spans="2:7" x14ac:dyDescent="0.3">
      <c r="B31" s="42">
        <v>30</v>
      </c>
      <c r="C31" s="10">
        <v>61121100</v>
      </c>
      <c r="D31" s="43" t="s">
        <v>117</v>
      </c>
      <c r="E31" s="63">
        <v>4.0909500000000003</v>
      </c>
      <c r="F31" s="59">
        <v>0.17038261410714858</v>
      </c>
      <c r="G31" s="59">
        <v>6.9204372589300997E-2</v>
      </c>
    </row>
    <row r="32" spans="2:7" x14ac:dyDescent="0.3">
      <c r="B32" s="42">
        <v>31</v>
      </c>
      <c r="C32" s="10">
        <v>10051000</v>
      </c>
      <c r="D32" s="43" t="s">
        <v>126</v>
      </c>
      <c r="E32" s="63">
        <v>4.0787046399999998</v>
      </c>
      <c r="F32" s="59">
        <v>0.16987261118668187</v>
      </c>
      <c r="G32" s="59">
        <v>6.8997224504887808E-2</v>
      </c>
    </row>
    <row r="33" spans="2:7" ht="22" customHeight="1" x14ac:dyDescent="0.3">
      <c r="B33" s="42">
        <v>32</v>
      </c>
      <c r="C33" s="10">
        <v>87032390</v>
      </c>
      <c r="D33" s="43" t="s">
        <v>254</v>
      </c>
      <c r="E33" s="63">
        <v>3.9885315800000001</v>
      </c>
      <c r="F33" s="59">
        <v>0.1661170234418205</v>
      </c>
      <c r="G33" s="59">
        <v>6.7471815970988017E-2</v>
      </c>
    </row>
    <row r="34" spans="2:7" ht="23" x14ac:dyDescent="0.3">
      <c r="B34" s="42">
        <v>33</v>
      </c>
      <c r="C34" s="10">
        <v>72165000</v>
      </c>
      <c r="D34" s="43" t="s">
        <v>114</v>
      </c>
      <c r="E34" s="63">
        <v>3.8991793100000001</v>
      </c>
      <c r="F34" s="59">
        <v>0.16239562050631462</v>
      </c>
      <c r="G34" s="59">
        <v>6.5960292294389711E-2</v>
      </c>
    </row>
    <row r="35" spans="2:7" x14ac:dyDescent="0.3">
      <c r="B35" s="42">
        <v>34</v>
      </c>
      <c r="C35" s="10">
        <v>42034000</v>
      </c>
      <c r="D35" s="43" t="s">
        <v>87</v>
      </c>
      <c r="E35" s="63">
        <v>3.77352</v>
      </c>
      <c r="F35" s="59">
        <v>0.15716207775348201</v>
      </c>
      <c r="G35" s="59">
        <v>6.3834582200510664E-2</v>
      </c>
    </row>
    <row r="36" spans="2:7" x14ac:dyDescent="0.3">
      <c r="B36" s="42">
        <v>35</v>
      </c>
      <c r="C36" s="10">
        <v>99990020</v>
      </c>
      <c r="D36" s="43" t="s">
        <v>108</v>
      </c>
      <c r="E36" s="63">
        <v>3.76531868</v>
      </c>
      <c r="F36" s="59">
        <v>0.15682050370815531</v>
      </c>
      <c r="G36" s="59">
        <v>6.3695844937771182E-2</v>
      </c>
    </row>
    <row r="37" spans="2:7" ht="23" x14ac:dyDescent="0.3">
      <c r="B37" s="42">
        <v>36</v>
      </c>
      <c r="C37" s="10">
        <v>72142000</v>
      </c>
      <c r="D37" s="43" t="s">
        <v>148</v>
      </c>
      <c r="E37" s="63">
        <v>3.7570205699999999</v>
      </c>
      <c r="F37" s="59">
        <v>0.15647489848835339</v>
      </c>
      <c r="G37" s="59">
        <v>6.3555470331328426E-2</v>
      </c>
    </row>
    <row r="38" spans="2:7" x14ac:dyDescent="0.3">
      <c r="B38" s="42">
        <v>37</v>
      </c>
      <c r="C38" s="10">
        <v>25010010</v>
      </c>
      <c r="D38" s="43" t="s">
        <v>116</v>
      </c>
      <c r="E38" s="63">
        <v>3.5465673399999997</v>
      </c>
      <c r="F38" s="59">
        <v>0.14770980200105996</v>
      </c>
      <c r="G38" s="59">
        <v>5.9995347684622426E-2</v>
      </c>
    </row>
    <row r="39" spans="2:7" x14ac:dyDescent="0.3">
      <c r="B39" s="42">
        <v>38</v>
      </c>
      <c r="C39" s="10">
        <v>84292000</v>
      </c>
      <c r="D39" s="43" t="s">
        <v>105</v>
      </c>
      <c r="E39" s="63">
        <v>3.5</v>
      </c>
      <c r="F39" s="59">
        <v>0.14577033436610565</v>
      </c>
      <c r="G39" s="59">
        <v>5.9207593361579457E-2</v>
      </c>
    </row>
    <row r="40" spans="2:7" x14ac:dyDescent="0.3">
      <c r="B40" s="42">
        <v>39</v>
      </c>
      <c r="C40" s="10">
        <v>64059090</v>
      </c>
      <c r="D40" s="43" t="s">
        <v>104</v>
      </c>
      <c r="E40" s="63">
        <v>3.4186542599999998</v>
      </c>
      <c r="F40" s="59">
        <v>0.142382392732089</v>
      </c>
      <c r="G40" s="59">
        <v>5.783151179140323E-2</v>
      </c>
    </row>
    <row r="41" spans="2:7" ht="23" x14ac:dyDescent="0.3">
      <c r="B41" s="42">
        <v>40</v>
      </c>
      <c r="C41" s="10">
        <v>30049099</v>
      </c>
      <c r="D41" s="43" t="s">
        <v>76</v>
      </c>
      <c r="E41" s="63">
        <v>3.38331632</v>
      </c>
      <c r="F41" s="59">
        <v>0.14091061463791488</v>
      </c>
      <c r="G41" s="59">
        <v>5.7233719110901554E-2</v>
      </c>
    </row>
    <row r="42" spans="2:7" x14ac:dyDescent="0.3">
      <c r="B42" s="42">
        <v>41</v>
      </c>
      <c r="C42" s="10">
        <v>85284910</v>
      </c>
      <c r="D42" s="43" t="s">
        <v>124</v>
      </c>
      <c r="E42" s="63">
        <v>3.1661999999999999</v>
      </c>
      <c r="F42" s="59">
        <v>0.13186800933427534</v>
      </c>
      <c r="G42" s="59">
        <v>5.3560880600409387E-2</v>
      </c>
    </row>
    <row r="43" spans="2:7" x14ac:dyDescent="0.3">
      <c r="B43" s="42">
        <v>42</v>
      </c>
      <c r="C43" s="10">
        <v>85285220</v>
      </c>
      <c r="D43" s="43" t="s">
        <v>125</v>
      </c>
      <c r="E43" s="63">
        <v>3.082802</v>
      </c>
      <c r="F43" s="59">
        <v>0.12839459380699977</v>
      </c>
      <c r="G43" s="59">
        <v>5.215008206578968E-2</v>
      </c>
    </row>
    <row r="44" spans="2:7" x14ac:dyDescent="0.3">
      <c r="B44" s="42">
        <v>43</v>
      </c>
      <c r="C44" s="10">
        <v>84295190</v>
      </c>
      <c r="D44" s="43" t="s">
        <v>255</v>
      </c>
      <c r="E44" s="63">
        <v>2.8543189999999998</v>
      </c>
      <c r="F44" s="59">
        <v>0.11887858143357952</v>
      </c>
      <c r="G44" s="59">
        <v>4.8284959621780033E-2</v>
      </c>
    </row>
    <row r="45" spans="2:7" x14ac:dyDescent="0.3">
      <c r="B45" s="42">
        <v>44</v>
      </c>
      <c r="C45" s="10">
        <v>39174000</v>
      </c>
      <c r="D45" s="70" t="s">
        <v>256</v>
      </c>
      <c r="E45" s="63">
        <v>2.6542805999999999</v>
      </c>
      <c r="F45" s="59">
        <v>0.11054724873241928</v>
      </c>
      <c r="G45" s="59">
        <v>4.4901018980665466E-2</v>
      </c>
    </row>
    <row r="46" spans="2:7" ht="23" x14ac:dyDescent="0.3">
      <c r="B46" s="42">
        <v>45</v>
      </c>
      <c r="C46" s="10">
        <v>87089990</v>
      </c>
      <c r="D46" s="43" t="s">
        <v>257</v>
      </c>
      <c r="E46" s="63">
        <v>2.4327442599999998</v>
      </c>
      <c r="F46" s="59">
        <v>0.1013205554878355</v>
      </c>
      <c r="G46" s="59">
        <v>4.115340939965615E-2</v>
      </c>
    </row>
    <row r="47" spans="2:7" ht="23" x14ac:dyDescent="0.3">
      <c r="B47" s="42">
        <v>46</v>
      </c>
      <c r="C47" s="10">
        <v>87032290</v>
      </c>
      <c r="D47" s="70" t="s">
        <v>258</v>
      </c>
      <c r="E47" s="63">
        <v>2.41560774</v>
      </c>
      <c r="F47" s="59">
        <v>0.10060684227347223</v>
      </c>
      <c r="G47" s="59">
        <v>4.0863520226001128E-2</v>
      </c>
    </row>
    <row r="48" spans="2:7" x14ac:dyDescent="0.3">
      <c r="B48" s="42">
        <v>47</v>
      </c>
      <c r="C48" s="10">
        <v>39189090</v>
      </c>
      <c r="D48" s="43" t="s">
        <v>119</v>
      </c>
      <c r="E48" s="63">
        <v>2.3644355200000002</v>
      </c>
      <c r="F48" s="59">
        <v>9.8475587524999131E-2</v>
      </c>
      <c r="G48" s="59">
        <v>3.9997867656524196E-2</v>
      </c>
    </row>
    <row r="49" spans="2:7" x14ac:dyDescent="0.3">
      <c r="B49" s="42">
        <v>48</v>
      </c>
      <c r="C49" s="10">
        <v>85285990</v>
      </c>
      <c r="D49" s="43" t="s">
        <v>259</v>
      </c>
      <c r="E49" s="63">
        <v>2.3168463099999999</v>
      </c>
      <c r="F49" s="59">
        <v>9.6493560366736592E-2</v>
      </c>
      <c r="G49" s="59">
        <v>3.9192826915358817E-2</v>
      </c>
    </row>
    <row r="50" spans="2:7" x14ac:dyDescent="0.3">
      <c r="B50" s="42">
        <v>49</v>
      </c>
      <c r="C50" s="10">
        <v>44152010</v>
      </c>
      <c r="D50" s="43" t="s">
        <v>100</v>
      </c>
      <c r="E50" s="63">
        <v>2.3112761900000001</v>
      </c>
      <c r="F50" s="59">
        <v>9.6261572293919642E-2</v>
      </c>
      <c r="G50" s="59">
        <v>3.9098600229663043E-2</v>
      </c>
    </row>
    <row r="51" spans="2:7" ht="23" x14ac:dyDescent="0.3">
      <c r="B51" s="42">
        <v>50</v>
      </c>
      <c r="C51" s="10">
        <v>87019300</v>
      </c>
      <c r="D51" s="43" t="s">
        <v>260</v>
      </c>
      <c r="E51" s="63">
        <v>2.2868560299999996</v>
      </c>
      <c r="F51" s="59">
        <v>9.5244505182927111E-2</v>
      </c>
      <c r="G51" s="59">
        <v>3.8685497685918835E-2</v>
      </c>
    </row>
    <row r="52" spans="2:7" x14ac:dyDescent="0.3">
      <c r="B52" s="10"/>
      <c r="C52" s="10"/>
      <c r="D52" s="4" t="s">
        <v>153</v>
      </c>
      <c r="E52" s="61">
        <v>2277.47960728</v>
      </c>
      <c r="F52" s="60">
        <v>94.853989675769313</v>
      </c>
      <c r="G52" s="60">
        <v>38.526881850606834</v>
      </c>
    </row>
    <row r="53" spans="2:7" x14ac:dyDescent="0.3">
      <c r="B53" s="10"/>
      <c r="C53" s="10"/>
      <c r="D53" s="4" t="s">
        <v>154</v>
      </c>
      <c r="E53" s="61">
        <v>123.55762379999942</v>
      </c>
      <c r="F53" s="60">
        <v>5.146010324230688</v>
      </c>
      <c r="G53" s="60">
        <v>2.0901570133352507</v>
      </c>
    </row>
    <row r="54" spans="2:7" x14ac:dyDescent="0.3">
      <c r="B54" s="10"/>
      <c r="C54" s="10"/>
      <c r="D54" s="4" t="s">
        <v>152</v>
      </c>
      <c r="E54" s="61">
        <v>2401.0372310799994</v>
      </c>
      <c r="F54" s="60">
        <v>100</v>
      </c>
      <c r="G54" s="60">
        <v>40.617038863942085</v>
      </c>
    </row>
    <row r="55" spans="2:7" x14ac:dyDescent="0.3">
      <c r="B55" s="10"/>
      <c r="C55" s="10"/>
      <c r="D55" s="4" t="s">
        <v>155</v>
      </c>
      <c r="E55" s="61">
        <v>3510.3556775100001</v>
      </c>
      <c r="F55" s="60"/>
      <c r="G55" s="60">
        <v>59.382774716721102</v>
      </c>
    </row>
    <row r="56" spans="2:7" x14ac:dyDescent="0.3">
      <c r="B56" s="10"/>
      <c r="C56" s="10"/>
      <c r="D56" s="4" t="s">
        <v>25</v>
      </c>
      <c r="E56" s="61">
        <v>5911.4039285899999</v>
      </c>
      <c r="F56" s="60"/>
      <c r="G56" s="60">
        <v>100</v>
      </c>
    </row>
    <row r="58" spans="2:7" x14ac:dyDescent="0.3">
      <c r="E58" s="71"/>
    </row>
    <row r="763" ht="15" customHeight="1" x14ac:dyDescent="0.3"/>
    <row r="790" ht="10" customHeight="1" x14ac:dyDescent="0.3"/>
    <row r="791" ht="10" customHeight="1" x14ac:dyDescent="0.3"/>
    <row r="792" ht="10" customHeight="1" x14ac:dyDescent="0.3"/>
    <row r="793" ht="10" customHeight="1" x14ac:dyDescent="0.3"/>
    <row r="794" ht="10" customHeight="1" x14ac:dyDescent="0.3"/>
    <row r="795" ht="10" customHeight="1" x14ac:dyDescent="0.3"/>
    <row r="796" ht="10" customHeight="1" x14ac:dyDescent="0.3"/>
    <row r="797" ht="10" customHeight="1" x14ac:dyDescent="0.3"/>
    <row r="798" ht="10" customHeight="1" x14ac:dyDescent="0.3"/>
    <row r="799" ht="10" customHeight="1" x14ac:dyDescent="0.3"/>
    <row r="800" ht="10" customHeight="1" x14ac:dyDescent="0.3"/>
    <row r="801" ht="10" customHeight="1" x14ac:dyDescent="0.3"/>
    <row r="802" ht="10" customHeight="1" x14ac:dyDescent="0.3"/>
    <row r="803" ht="10" customHeight="1" x14ac:dyDescent="0.3"/>
    <row r="804" ht="10" customHeight="1" x14ac:dyDescent="0.3"/>
    <row r="805" ht="10" customHeight="1" x14ac:dyDescent="0.3"/>
    <row r="806" ht="10" customHeight="1" x14ac:dyDescent="0.3"/>
    <row r="807" ht="10" customHeight="1" x14ac:dyDescent="0.3"/>
    <row r="808" ht="10" customHeight="1" x14ac:dyDescent="0.3"/>
    <row r="809" ht="10" customHeight="1" x14ac:dyDescent="0.3"/>
    <row r="810" ht="10" customHeight="1" x14ac:dyDescent="0.3"/>
    <row r="811" ht="10" customHeight="1" x14ac:dyDescent="0.3"/>
    <row r="812" ht="10" customHeight="1" x14ac:dyDescent="0.3"/>
    <row r="813" ht="10" customHeight="1" x14ac:dyDescent="0.3"/>
    <row r="814" ht="10" customHeight="1" x14ac:dyDescent="0.3"/>
    <row r="815" ht="10" customHeight="1" x14ac:dyDescent="0.3"/>
    <row r="816" ht="10" customHeight="1" x14ac:dyDescent="0.3"/>
    <row r="817" ht="10" customHeight="1" x14ac:dyDescent="0.3"/>
    <row r="818" ht="10" customHeight="1" x14ac:dyDescent="0.3"/>
    <row r="819" ht="10" customHeight="1" x14ac:dyDescent="0.3"/>
    <row r="820" ht="10" customHeight="1" x14ac:dyDescent="0.3"/>
    <row r="821" ht="10" customHeight="1" x14ac:dyDescent="0.3"/>
    <row r="822" ht="10" customHeight="1" x14ac:dyDescent="0.3"/>
    <row r="823" ht="10" customHeight="1" x14ac:dyDescent="0.3"/>
    <row r="824" ht="10" customHeight="1" x14ac:dyDescent="0.3"/>
    <row r="825" ht="10" customHeight="1" x14ac:dyDescent="0.3"/>
    <row r="826" ht="10" customHeight="1" x14ac:dyDescent="0.3"/>
    <row r="827" ht="10" customHeight="1" x14ac:dyDescent="0.3"/>
    <row r="828" ht="10" customHeight="1" x14ac:dyDescent="0.3"/>
    <row r="829" ht="10" customHeight="1" x14ac:dyDescent="0.3"/>
    <row r="830" ht="10" customHeight="1" x14ac:dyDescent="0.3"/>
    <row r="831" ht="10" customHeight="1" x14ac:dyDescent="0.3"/>
    <row r="832" ht="10" customHeight="1" x14ac:dyDescent="0.3"/>
    <row r="833" ht="10" customHeight="1" x14ac:dyDescent="0.3"/>
    <row r="834" ht="10" customHeight="1" x14ac:dyDescent="0.3"/>
    <row r="835" ht="10" customHeight="1" x14ac:dyDescent="0.3"/>
    <row r="836" ht="10" customHeight="1" x14ac:dyDescent="0.3"/>
    <row r="837" ht="10" customHeight="1" x14ac:dyDescent="0.3"/>
    <row r="838" ht="10" customHeight="1" x14ac:dyDescent="0.3"/>
    <row r="839" ht="10" customHeight="1" x14ac:dyDescent="0.3"/>
    <row r="840" ht="10" customHeight="1" x14ac:dyDescent="0.3"/>
    <row r="841" ht="10" customHeight="1" x14ac:dyDescent="0.3"/>
    <row r="842" ht="10" customHeight="1" x14ac:dyDescent="0.3"/>
    <row r="843" ht="10" customHeight="1" x14ac:dyDescent="0.3"/>
    <row r="844" ht="10" customHeight="1" x14ac:dyDescent="0.3"/>
    <row r="845" ht="10" customHeight="1" x14ac:dyDescent="0.3"/>
    <row r="846" ht="10" customHeight="1" x14ac:dyDescent="0.3"/>
    <row r="847" ht="10" customHeight="1" x14ac:dyDescent="0.3"/>
    <row r="848" ht="10" customHeight="1" x14ac:dyDescent="0.3"/>
    <row r="849" ht="10" customHeight="1" x14ac:dyDescent="0.3"/>
    <row r="850" ht="10" customHeight="1" x14ac:dyDescent="0.3"/>
    <row r="851" ht="10" customHeight="1" x14ac:dyDescent="0.3"/>
    <row r="852" ht="10" customHeight="1" x14ac:dyDescent="0.3"/>
    <row r="853" ht="10" customHeight="1" x14ac:dyDescent="0.3"/>
    <row r="854" ht="10" customHeight="1" x14ac:dyDescent="0.3"/>
    <row r="855" ht="10" customHeight="1" x14ac:dyDescent="0.3"/>
    <row r="856" ht="10" customHeight="1" x14ac:dyDescent="0.3"/>
    <row r="857" ht="10" customHeight="1" x14ac:dyDescent="0.3"/>
    <row r="858" ht="10" customHeight="1" x14ac:dyDescent="0.3"/>
    <row r="859" ht="10" customHeight="1" x14ac:dyDescent="0.3"/>
    <row r="860" ht="10" customHeight="1" x14ac:dyDescent="0.3"/>
    <row r="861" ht="10" customHeight="1" x14ac:dyDescent="0.3"/>
    <row r="862" ht="10" customHeight="1" x14ac:dyDescent="0.3"/>
    <row r="863" ht="10" customHeight="1" x14ac:dyDescent="0.3"/>
    <row r="864" ht="10" customHeight="1" x14ac:dyDescent="0.3"/>
    <row r="865" ht="10" customHeight="1" x14ac:dyDescent="0.3"/>
    <row r="866" ht="10" customHeight="1" x14ac:dyDescent="0.3"/>
    <row r="867" ht="10" customHeight="1" x14ac:dyDescent="0.3"/>
    <row r="868" ht="10" customHeight="1" x14ac:dyDescent="0.3"/>
    <row r="869" ht="10" customHeight="1" x14ac:dyDescent="0.3"/>
    <row r="870" ht="10" customHeight="1" x14ac:dyDescent="0.3"/>
    <row r="871" ht="10" customHeight="1" x14ac:dyDescent="0.3"/>
    <row r="872" ht="10" customHeight="1" x14ac:dyDescent="0.3"/>
    <row r="873" ht="10" customHeight="1" x14ac:dyDescent="0.3"/>
    <row r="874" ht="10" customHeight="1" x14ac:dyDescent="0.3"/>
    <row r="875" ht="10" customHeight="1" x14ac:dyDescent="0.3"/>
    <row r="876" ht="10" customHeight="1" x14ac:dyDescent="0.3"/>
    <row r="877" ht="10" customHeight="1" x14ac:dyDescent="0.3"/>
    <row r="878" ht="10" customHeight="1" x14ac:dyDescent="0.3"/>
    <row r="879" ht="10" customHeight="1" x14ac:dyDescent="0.3"/>
    <row r="880" ht="10" customHeight="1" x14ac:dyDescent="0.3"/>
    <row r="881" ht="10" customHeight="1" x14ac:dyDescent="0.3"/>
    <row r="882" ht="10" customHeight="1" x14ac:dyDescent="0.3"/>
    <row r="883" ht="10" customHeight="1" x14ac:dyDescent="0.3"/>
    <row r="884" ht="10" customHeight="1" x14ac:dyDescent="0.3"/>
    <row r="885" ht="10" customHeight="1" x14ac:dyDescent="0.3"/>
    <row r="886" ht="10" customHeight="1" x14ac:dyDescent="0.3"/>
    <row r="887" ht="10" customHeight="1" x14ac:dyDescent="0.3"/>
    <row r="888" ht="10" customHeight="1" x14ac:dyDescent="0.3"/>
    <row r="889" ht="10" customHeight="1" x14ac:dyDescent="0.3"/>
    <row r="890" ht="10" customHeight="1" x14ac:dyDescent="0.3"/>
    <row r="891" ht="10" customHeight="1" x14ac:dyDescent="0.3"/>
    <row r="892" ht="10" customHeight="1" x14ac:dyDescent="0.3"/>
    <row r="893" ht="10" customHeight="1" x14ac:dyDescent="0.3"/>
    <row r="894" ht="10" customHeight="1" x14ac:dyDescent="0.3"/>
    <row r="895" ht="10" customHeight="1" x14ac:dyDescent="0.3"/>
    <row r="896" ht="10" customHeight="1" x14ac:dyDescent="0.3"/>
    <row r="897" ht="10" customHeight="1" x14ac:dyDescent="0.3"/>
    <row r="898" ht="10" customHeight="1" x14ac:dyDescent="0.3"/>
    <row r="899" ht="10" customHeight="1" x14ac:dyDescent="0.3"/>
    <row r="900" ht="10" customHeight="1" x14ac:dyDescent="0.3"/>
    <row r="901" ht="10" customHeight="1" x14ac:dyDescent="0.3"/>
    <row r="902" ht="10" customHeight="1" x14ac:dyDescent="0.3"/>
    <row r="903" ht="10" customHeight="1" x14ac:dyDescent="0.3"/>
    <row r="904" ht="10" customHeight="1" x14ac:dyDescent="0.3"/>
    <row r="905" ht="10" customHeight="1" x14ac:dyDescent="0.3"/>
    <row r="906" ht="10" customHeight="1" x14ac:dyDescent="0.3"/>
    <row r="907" ht="10" customHeight="1" x14ac:dyDescent="0.3"/>
    <row r="908" ht="10" customHeight="1" x14ac:dyDescent="0.3"/>
    <row r="909" ht="10" customHeight="1" x14ac:dyDescent="0.3"/>
    <row r="910" ht="10" customHeight="1" x14ac:dyDescent="0.3"/>
    <row r="911" ht="10" customHeight="1" x14ac:dyDescent="0.3"/>
    <row r="912" ht="10" customHeight="1" x14ac:dyDescent="0.3"/>
    <row r="913" ht="10" customHeight="1" x14ac:dyDescent="0.3"/>
    <row r="914" ht="10" customHeight="1" x14ac:dyDescent="0.3"/>
    <row r="915" ht="10" customHeight="1" x14ac:dyDescent="0.3"/>
    <row r="916" ht="10" customHeight="1" x14ac:dyDescent="0.3"/>
    <row r="917" ht="10" customHeight="1" x14ac:dyDescent="0.3"/>
    <row r="918" ht="10" customHeight="1" x14ac:dyDescent="0.3"/>
    <row r="919" ht="10" customHeight="1" x14ac:dyDescent="0.3"/>
    <row r="920" ht="10" customHeight="1" x14ac:dyDescent="0.3"/>
    <row r="921" ht="10" customHeight="1" x14ac:dyDescent="0.3"/>
    <row r="922" ht="10" customHeight="1" x14ac:dyDescent="0.3"/>
    <row r="923" ht="10" customHeight="1" x14ac:dyDescent="0.3"/>
    <row r="924" ht="10" customHeight="1" x14ac:dyDescent="0.3"/>
    <row r="925" ht="10" customHeight="1" x14ac:dyDescent="0.3"/>
    <row r="926" ht="10" customHeight="1" x14ac:dyDescent="0.3"/>
    <row r="927" ht="10" customHeight="1" x14ac:dyDescent="0.3"/>
    <row r="928" ht="10" customHeight="1" x14ac:dyDescent="0.3"/>
    <row r="929" ht="10" customHeight="1" x14ac:dyDescent="0.3"/>
    <row r="930" ht="10" customHeight="1" x14ac:dyDescent="0.3"/>
    <row r="931" ht="10" customHeight="1" x14ac:dyDescent="0.3"/>
    <row r="932" ht="10" customHeight="1" x14ac:dyDescent="0.3"/>
    <row r="933" ht="10" customHeight="1" x14ac:dyDescent="0.3"/>
    <row r="934" ht="10" customHeight="1" x14ac:dyDescent="0.3"/>
    <row r="935" ht="10" customHeight="1" x14ac:dyDescent="0.3"/>
    <row r="936" ht="10" customHeight="1" x14ac:dyDescent="0.3"/>
    <row r="937" ht="10" customHeight="1" x14ac:dyDescent="0.3"/>
    <row r="938" ht="10" customHeight="1" x14ac:dyDescent="0.3"/>
    <row r="939" ht="10" customHeight="1" x14ac:dyDescent="0.3"/>
    <row r="940" ht="10" customHeight="1" x14ac:dyDescent="0.3"/>
    <row r="941" ht="10" customHeight="1" x14ac:dyDescent="0.3"/>
    <row r="942" ht="10" customHeight="1" x14ac:dyDescent="0.3"/>
    <row r="943" ht="10" customHeight="1" x14ac:dyDescent="0.3"/>
    <row r="944" ht="10" customHeight="1" x14ac:dyDescent="0.3"/>
    <row r="945" ht="10" customHeight="1" x14ac:dyDescent="0.3"/>
    <row r="946" ht="10" customHeight="1" x14ac:dyDescent="0.3"/>
    <row r="947" ht="10" customHeight="1" x14ac:dyDescent="0.3"/>
    <row r="948" ht="10" customHeight="1" x14ac:dyDescent="0.3"/>
    <row r="949" ht="10" customHeight="1" x14ac:dyDescent="0.3"/>
    <row r="950" ht="10" customHeight="1" x14ac:dyDescent="0.3"/>
    <row r="951" ht="10" customHeight="1" x14ac:dyDescent="0.3"/>
    <row r="952" ht="10" customHeight="1" x14ac:dyDescent="0.3"/>
    <row r="953" ht="10" customHeight="1" x14ac:dyDescent="0.3"/>
    <row r="954" ht="10" customHeight="1" x14ac:dyDescent="0.3"/>
    <row r="955" ht="10" customHeight="1" x14ac:dyDescent="0.3"/>
    <row r="956" ht="10" customHeight="1" x14ac:dyDescent="0.3"/>
    <row r="957" ht="10" customHeight="1" x14ac:dyDescent="0.3"/>
    <row r="958" ht="10" customHeight="1" x14ac:dyDescent="0.3"/>
    <row r="959" ht="10" customHeight="1" x14ac:dyDescent="0.3"/>
    <row r="960" ht="10" customHeight="1" x14ac:dyDescent="0.3"/>
    <row r="961" ht="10" customHeight="1" x14ac:dyDescent="0.3"/>
    <row r="962" ht="10" customHeight="1" x14ac:dyDescent="0.3"/>
    <row r="963" ht="10" customHeight="1" x14ac:dyDescent="0.3"/>
    <row r="964" ht="10" customHeight="1" x14ac:dyDescent="0.3"/>
    <row r="965" ht="10" customHeight="1" x14ac:dyDescent="0.3"/>
    <row r="966" ht="10" customHeight="1" x14ac:dyDescent="0.3"/>
    <row r="967" ht="10" customHeight="1" x14ac:dyDescent="0.3"/>
    <row r="968" ht="10" customHeight="1" x14ac:dyDescent="0.3"/>
    <row r="969" ht="10" customHeight="1" x14ac:dyDescent="0.3"/>
    <row r="970" ht="10" customHeight="1" x14ac:dyDescent="0.3"/>
    <row r="971" ht="10" customHeight="1" x14ac:dyDescent="0.3"/>
    <row r="972" ht="10" customHeight="1" x14ac:dyDescent="0.3"/>
    <row r="973" ht="10" customHeight="1" x14ac:dyDescent="0.3"/>
    <row r="974" ht="10" customHeight="1" x14ac:dyDescent="0.3"/>
    <row r="975" ht="10" customHeight="1" x14ac:dyDescent="0.3"/>
    <row r="976" ht="10" customHeight="1" x14ac:dyDescent="0.3"/>
    <row r="977" ht="10" customHeight="1" x14ac:dyDescent="0.3"/>
    <row r="978" ht="10" customHeight="1" x14ac:dyDescent="0.3"/>
    <row r="979" ht="10" customHeight="1" x14ac:dyDescent="0.3"/>
    <row r="980" ht="10" customHeight="1" x14ac:dyDescent="0.3"/>
    <row r="981" ht="10" customHeight="1" x14ac:dyDescent="0.3"/>
    <row r="982" ht="10" customHeight="1" x14ac:dyDescent="0.3"/>
    <row r="983" ht="10" customHeight="1" x14ac:dyDescent="0.3"/>
    <row r="984" ht="10" customHeight="1" x14ac:dyDescent="0.3"/>
    <row r="985" ht="10" customHeight="1" x14ac:dyDescent="0.3"/>
    <row r="986" ht="10" customHeight="1" x14ac:dyDescent="0.3"/>
    <row r="987" ht="10" customHeight="1" x14ac:dyDescent="0.3"/>
    <row r="988" ht="10" customHeight="1" x14ac:dyDescent="0.3"/>
    <row r="989" ht="10" customHeight="1" x14ac:dyDescent="0.3"/>
    <row r="990" ht="10" customHeight="1" x14ac:dyDescent="0.3"/>
    <row r="991" ht="10" customHeight="1" x14ac:dyDescent="0.3"/>
    <row r="992" ht="10" customHeight="1" x14ac:dyDescent="0.3"/>
    <row r="993" ht="10" customHeight="1" x14ac:dyDescent="0.3"/>
    <row r="994" ht="10" customHeight="1" x14ac:dyDescent="0.3"/>
    <row r="995" ht="10" customHeight="1" x14ac:dyDescent="0.3"/>
    <row r="996" ht="10" customHeight="1" x14ac:dyDescent="0.3"/>
    <row r="997" ht="10" customHeight="1" x14ac:dyDescent="0.3"/>
    <row r="998" ht="10" customHeight="1" x14ac:dyDescent="0.3"/>
    <row r="999" ht="10" customHeight="1" x14ac:dyDescent="0.3"/>
    <row r="1000" ht="10" customHeight="1" x14ac:dyDescent="0.3"/>
    <row r="1001" ht="10" customHeight="1" x14ac:dyDescent="0.3"/>
    <row r="1002" ht="10" customHeight="1" x14ac:dyDescent="0.3"/>
    <row r="1003" ht="10" customHeight="1" x14ac:dyDescent="0.3"/>
    <row r="1004" ht="10" customHeight="1" x14ac:dyDescent="0.3"/>
    <row r="1005" ht="10" customHeight="1" x14ac:dyDescent="0.3"/>
    <row r="1006" ht="10" customHeight="1" x14ac:dyDescent="0.3"/>
    <row r="1007" ht="10" customHeight="1" x14ac:dyDescent="0.3"/>
    <row r="1008" ht="10" customHeight="1" x14ac:dyDescent="0.3"/>
    <row r="1009" ht="10" customHeight="1" x14ac:dyDescent="0.3"/>
    <row r="1010" ht="10" customHeight="1" x14ac:dyDescent="0.3"/>
    <row r="1011" ht="10" customHeight="1" x14ac:dyDescent="0.3"/>
    <row r="1012" ht="10" customHeight="1" x14ac:dyDescent="0.3"/>
    <row r="1013" ht="10" customHeight="1" x14ac:dyDescent="0.3"/>
    <row r="1014" ht="10" customHeight="1" x14ac:dyDescent="0.3"/>
    <row r="1015" ht="10" customHeight="1" x14ac:dyDescent="0.3"/>
    <row r="1016" ht="10" customHeight="1" x14ac:dyDescent="0.3"/>
    <row r="1017" ht="10" customHeight="1" x14ac:dyDescent="0.3"/>
    <row r="1018" ht="10" customHeight="1" x14ac:dyDescent="0.3"/>
    <row r="1019" ht="10" customHeight="1" x14ac:dyDescent="0.3"/>
    <row r="1020" ht="10" customHeight="1" x14ac:dyDescent="0.3"/>
    <row r="1021" ht="10" customHeight="1" x14ac:dyDescent="0.3"/>
    <row r="1022" ht="10" customHeight="1" x14ac:dyDescent="0.3"/>
    <row r="1023" ht="10" customHeight="1" x14ac:dyDescent="0.3"/>
    <row r="1024" ht="10" customHeight="1" x14ac:dyDescent="0.3"/>
    <row r="1025" ht="10" customHeight="1" x14ac:dyDescent="0.3"/>
    <row r="1026" ht="10" customHeight="1" x14ac:dyDescent="0.3"/>
    <row r="1027" ht="10" customHeight="1" x14ac:dyDescent="0.3"/>
    <row r="1028" ht="10" customHeight="1" x14ac:dyDescent="0.3"/>
    <row r="1029" ht="10" customHeight="1" x14ac:dyDescent="0.3"/>
    <row r="1030" ht="10" customHeight="1" x14ac:dyDescent="0.3"/>
    <row r="1031" ht="10" customHeight="1" x14ac:dyDescent="0.3"/>
    <row r="1032" ht="10" customHeight="1" x14ac:dyDescent="0.3"/>
    <row r="1033" ht="10" customHeight="1" x14ac:dyDescent="0.3"/>
    <row r="1034" ht="10" customHeight="1" x14ac:dyDescent="0.3"/>
    <row r="1035" ht="10" customHeight="1" x14ac:dyDescent="0.3"/>
    <row r="1036" ht="10" customHeight="1" x14ac:dyDescent="0.3"/>
    <row r="1037" ht="10" customHeight="1" x14ac:dyDescent="0.3"/>
    <row r="1038" ht="10" customHeight="1" x14ac:dyDescent="0.3"/>
    <row r="1039" ht="10" customHeight="1" x14ac:dyDescent="0.3"/>
    <row r="1040" ht="10" customHeight="1" x14ac:dyDescent="0.3"/>
    <row r="1041" ht="10" customHeight="1" x14ac:dyDescent="0.3"/>
    <row r="1042" ht="10" customHeight="1" x14ac:dyDescent="0.3"/>
    <row r="1043" ht="10" customHeight="1" x14ac:dyDescent="0.3"/>
    <row r="1044" ht="10" customHeight="1" x14ac:dyDescent="0.3"/>
    <row r="1045" ht="10" customHeight="1" x14ac:dyDescent="0.3"/>
    <row r="1046" ht="10" customHeight="1" x14ac:dyDescent="0.3"/>
    <row r="1047" ht="10" customHeight="1" x14ac:dyDescent="0.3"/>
    <row r="1048" ht="10" customHeight="1" x14ac:dyDescent="0.3"/>
    <row r="1049" ht="10" customHeight="1" x14ac:dyDescent="0.3"/>
    <row r="1050" ht="10" customHeight="1" x14ac:dyDescent="0.3"/>
    <row r="1051" ht="10" customHeight="1" x14ac:dyDescent="0.3"/>
    <row r="1052" ht="10" customHeight="1" x14ac:dyDescent="0.3"/>
    <row r="1053" ht="10" customHeight="1" x14ac:dyDescent="0.3"/>
    <row r="1054" ht="10" customHeight="1" x14ac:dyDescent="0.3"/>
    <row r="1055" ht="10" customHeight="1" x14ac:dyDescent="0.3"/>
    <row r="1056" ht="10" customHeight="1" x14ac:dyDescent="0.3"/>
    <row r="1057" ht="10" customHeight="1" x14ac:dyDescent="0.3"/>
    <row r="1058" ht="10" customHeight="1" x14ac:dyDescent="0.3"/>
    <row r="1059" ht="10" customHeight="1" x14ac:dyDescent="0.3"/>
    <row r="1060" ht="10" customHeight="1" x14ac:dyDescent="0.3"/>
    <row r="1061" ht="10" customHeight="1" x14ac:dyDescent="0.3"/>
    <row r="1062" ht="10" customHeight="1" x14ac:dyDescent="0.3"/>
    <row r="1063" ht="10" customHeight="1" x14ac:dyDescent="0.3"/>
    <row r="1064" ht="10" customHeight="1" x14ac:dyDescent="0.3"/>
    <row r="1065" ht="10" customHeight="1" x14ac:dyDescent="0.3"/>
    <row r="1066" ht="10" customHeight="1" x14ac:dyDescent="0.3"/>
    <row r="1067" ht="10" customHeight="1" x14ac:dyDescent="0.3"/>
    <row r="1068" ht="10" customHeight="1" x14ac:dyDescent="0.3"/>
    <row r="1069" ht="10" customHeight="1" x14ac:dyDescent="0.3"/>
    <row r="1070" ht="10" customHeight="1" x14ac:dyDescent="0.3"/>
    <row r="1071" ht="10" customHeight="1" x14ac:dyDescent="0.3"/>
    <row r="1072" ht="10" customHeight="1" x14ac:dyDescent="0.3"/>
    <row r="1073" ht="10" customHeight="1" x14ac:dyDescent="0.3"/>
    <row r="1074" ht="10" customHeight="1" x14ac:dyDescent="0.3"/>
    <row r="1075" ht="10" customHeight="1" x14ac:dyDescent="0.3"/>
    <row r="1076" ht="10" customHeight="1" x14ac:dyDescent="0.3"/>
    <row r="1077" ht="10" customHeight="1" x14ac:dyDescent="0.3"/>
    <row r="1078" ht="10" customHeight="1" x14ac:dyDescent="0.3"/>
    <row r="1079" ht="10" customHeight="1" x14ac:dyDescent="0.3"/>
    <row r="1080" ht="10" customHeight="1" x14ac:dyDescent="0.3"/>
    <row r="1081" ht="10" customHeight="1" x14ac:dyDescent="0.3"/>
    <row r="1082" ht="10" customHeight="1" x14ac:dyDescent="0.3"/>
    <row r="1083" ht="10" customHeight="1" x14ac:dyDescent="0.3"/>
    <row r="1084" ht="10" customHeight="1" x14ac:dyDescent="0.3"/>
    <row r="1085" ht="10" customHeight="1" x14ac:dyDescent="0.3"/>
    <row r="1086" ht="10" customHeight="1" x14ac:dyDescent="0.3"/>
    <row r="1087" ht="10" customHeight="1" x14ac:dyDescent="0.3"/>
    <row r="1088" ht="10" customHeight="1" x14ac:dyDescent="0.3"/>
    <row r="1089" ht="10" customHeight="1" x14ac:dyDescent="0.3"/>
    <row r="1090" ht="10" customHeight="1" x14ac:dyDescent="0.3"/>
    <row r="1091" ht="10" customHeight="1" x14ac:dyDescent="0.3"/>
    <row r="1092" ht="10" customHeight="1" x14ac:dyDescent="0.3"/>
    <row r="1093" ht="10" customHeight="1" x14ac:dyDescent="0.3"/>
    <row r="1094" ht="10" customHeight="1" x14ac:dyDescent="0.3"/>
    <row r="1095" ht="10" customHeight="1" x14ac:dyDescent="0.3"/>
    <row r="1096" ht="10" customHeight="1" x14ac:dyDescent="0.3"/>
    <row r="1097" ht="10" customHeight="1" x14ac:dyDescent="0.3"/>
    <row r="1098" ht="10" customHeight="1" x14ac:dyDescent="0.3"/>
    <row r="1099" ht="10" customHeight="1" x14ac:dyDescent="0.3"/>
    <row r="1100" ht="10" customHeight="1" x14ac:dyDescent="0.3"/>
    <row r="1101" ht="10" customHeight="1" x14ac:dyDescent="0.3"/>
    <row r="1102" ht="10" customHeight="1" x14ac:dyDescent="0.3"/>
    <row r="1103" ht="10" customHeight="1" x14ac:dyDescent="0.3"/>
    <row r="1104" ht="10" customHeight="1" x14ac:dyDescent="0.3"/>
    <row r="1105" ht="10" customHeight="1" x14ac:dyDescent="0.3"/>
    <row r="1106" ht="10" customHeight="1" x14ac:dyDescent="0.3"/>
    <row r="1107" ht="10" customHeight="1" x14ac:dyDescent="0.3"/>
    <row r="1108" ht="10" customHeight="1" x14ac:dyDescent="0.3"/>
    <row r="1109" ht="10" customHeight="1" x14ac:dyDescent="0.3"/>
    <row r="1110" ht="10" customHeight="1" x14ac:dyDescent="0.3"/>
    <row r="1111" ht="10" customHeight="1" x14ac:dyDescent="0.3"/>
    <row r="1112" ht="10" customHeight="1" x14ac:dyDescent="0.3"/>
    <row r="1113" ht="10" customHeight="1" x14ac:dyDescent="0.3"/>
    <row r="1114" ht="10" customHeight="1" x14ac:dyDescent="0.3"/>
    <row r="1115" ht="10" customHeight="1" x14ac:dyDescent="0.3"/>
    <row r="1116" ht="10" customHeight="1" x14ac:dyDescent="0.3"/>
    <row r="1117" ht="10" customHeight="1" x14ac:dyDescent="0.3"/>
    <row r="1118" ht="10" customHeight="1" x14ac:dyDescent="0.3"/>
    <row r="1119" ht="10" customHeight="1" x14ac:dyDescent="0.3"/>
    <row r="1120" ht="10" customHeight="1" x14ac:dyDescent="0.3"/>
    <row r="1121" ht="10" customHeight="1" x14ac:dyDescent="0.3"/>
    <row r="1122" ht="10" customHeight="1" x14ac:dyDescent="0.3"/>
    <row r="1123" ht="10" customHeight="1" x14ac:dyDescent="0.3"/>
    <row r="1124" ht="10" customHeight="1" x14ac:dyDescent="0.3"/>
    <row r="1125" ht="10" customHeight="1" x14ac:dyDescent="0.3"/>
    <row r="1126" ht="10" customHeight="1" x14ac:dyDescent="0.3"/>
    <row r="1127" ht="10" customHeight="1" x14ac:dyDescent="0.3"/>
    <row r="1128" ht="10" customHeight="1" x14ac:dyDescent="0.3"/>
    <row r="1129" ht="10" customHeight="1" x14ac:dyDescent="0.3"/>
    <row r="1130" ht="10" customHeight="1" x14ac:dyDescent="0.3"/>
    <row r="1131" ht="10" customHeight="1" x14ac:dyDescent="0.3"/>
    <row r="1132" ht="10" customHeight="1" x14ac:dyDescent="0.3"/>
    <row r="1133" ht="10" customHeight="1" x14ac:dyDescent="0.3"/>
    <row r="1134" ht="10" customHeight="1" x14ac:dyDescent="0.3"/>
    <row r="1135" ht="10" customHeight="1" x14ac:dyDescent="0.3"/>
    <row r="1136" ht="10" customHeight="1" x14ac:dyDescent="0.3"/>
    <row r="1137" ht="10" customHeight="1" x14ac:dyDescent="0.3"/>
    <row r="1138" ht="10" customHeight="1" x14ac:dyDescent="0.3"/>
    <row r="1139" ht="10" customHeight="1" x14ac:dyDescent="0.3"/>
    <row r="1140" ht="10" customHeight="1" x14ac:dyDescent="0.3"/>
    <row r="1141" ht="10" customHeight="1" x14ac:dyDescent="0.3"/>
    <row r="1142" ht="10" customHeight="1" x14ac:dyDescent="0.3"/>
    <row r="1143" ht="10" customHeight="1" x14ac:dyDescent="0.3"/>
    <row r="1144" ht="10" customHeight="1" x14ac:dyDescent="0.3"/>
    <row r="1145" ht="10" customHeight="1" x14ac:dyDescent="0.3"/>
    <row r="1146" ht="10" customHeight="1" x14ac:dyDescent="0.3"/>
    <row r="1147" ht="10" customHeight="1" x14ac:dyDescent="0.3"/>
    <row r="1148" ht="10" customHeight="1" x14ac:dyDescent="0.3"/>
    <row r="1149" ht="10" customHeight="1" x14ac:dyDescent="0.3"/>
    <row r="1150" ht="10" customHeight="1" x14ac:dyDescent="0.3"/>
    <row r="1151" ht="10" customHeight="1" x14ac:dyDescent="0.3"/>
    <row r="1152" ht="10" customHeight="1" x14ac:dyDescent="0.3"/>
    <row r="1153" ht="10" customHeight="1" x14ac:dyDescent="0.3"/>
    <row r="1154" ht="10" customHeight="1" x14ac:dyDescent="0.3"/>
    <row r="1155" ht="10" customHeight="1" x14ac:dyDescent="0.3"/>
    <row r="1156" ht="10" customHeight="1" x14ac:dyDescent="0.3"/>
    <row r="1157" ht="10" customHeight="1" x14ac:dyDescent="0.3"/>
    <row r="1158" ht="10" customHeight="1" x14ac:dyDescent="0.3"/>
    <row r="1159" ht="10" customHeight="1" x14ac:dyDescent="0.3"/>
    <row r="1160" ht="10" customHeight="1" x14ac:dyDescent="0.3"/>
    <row r="1161" ht="10" customHeight="1" x14ac:dyDescent="0.3"/>
    <row r="1162" ht="10" customHeight="1" x14ac:dyDescent="0.3"/>
    <row r="1163" ht="10" customHeight="1" x14ac:dyDescent="0.3"/>
    <row r="1164" ht="10" customHeight="1" x14ac:dyDescent="0.3"/>
    <row r="1165" ht="10" customHeight="1" x14ac:dyDescent="0.3"/>
    <row r="1166" ht="10" customHeight="1" x14ac:dyDescent="0.3"/>
    <row r="1167" ht="10" customHeight="1" x14ac:dyDescent="0.3"/>
    <row r="1168" ht="10" customHeight="1" x14ac:dyDescent="0.3"/>
    <row r="1169" ht="10" customHeight="1" x14ac:dyDescent="0.3"/>
    <row r="1170" ht="10" customHeight="1" x14ac:dyDescent="0.3"/>
    <row r="1171" ht="10" customHeight="1" x14ac:dyDescent="0.3"/>
    <row r="1172" ht="10" customHeight="1" x14ac:dyDescent="0.3"/>
    <row r="1173" ht="10" customHeight="1" x14ac:dyDescent="0.3"/>
    <row r="1174" ht="10" customHeight="1" x14ac:dyDescent="0.3"/>
    <row r="1175" ht="10" customHeight="1" x14ac:dyDescent="0.3"/>
    <row r="1176" ht="10" customHeight="1" x14ac:dyDescent="0.3"/>
    <row r="1177" ht="10" customHeight="1" x14ac:dyDescent="0.3"/>
    <row r="1178" ht="10" customHeight="1" x14ac:dyDescent="0.3"/>
    <row r="1179" ht="10" customHeight="1" x14ac:dyDescent="0.3"/>
    <row r="1180" ht="10" customHeight="1" x14ac:dyDescent="0.3"/>
    <row r="1181" ht="10" customHeight="1" x14ac:dyDescent="0.3"/>
    <row r="1182" ht="10" customHeight="1" x14ac:dyDescent="0.3"/>
    <row r="1183" ht="10" customHeight="1" x14ac:dyDescent="0.3"/>
    <row r="1184" ht="10" customHeight="1" x14ac:dyDescent="0.3"/>
    <row r="1185" ht="10" customHeight="1" x14ac:dyDescent="0.3"/>
    <row r="1186" ht="10" customHeight="1" x14ac:dyDescent="0.3"/>
    <row r="1187" ht="10" customHeight="1" x14ac:dyDescent="0.3"/>
    <row r="1188" ht="10" customHeight="1" x14ac:dyDescent="0.3"/>
    <row r="1189" ht="10" customHeight="1" x14ac:dyDescent="0.3"/>
    <row r="1190" ht="10" customHeight="1" x14ac:dyDescent="0.3"/>
    <row r="1191" ht="10" customHeight="1" x14ac:dyDescent="0.3"/>
    <row r="1192" ht="10" customHeight="1" x14ac:dyDescent="0.3"/>
    <row r="1193" ht="10" customHeight="1" x14ac:dyDescent="0.3"/>
    <row r="1194" ht="10" customHeight="1" x14ac:dyDescent="0.3"/>
    <row r="1195" ht="10" customHeight="1" x14ac:dyDescent="0.3"/>
    <row r="1196" ht="10" customHeight="1" x14ac:dyDescent="0.3"/>
    <row r="1197" ht="10" customHeight="1" x14ac:dyDescent="0.3"/>
    <row r="1198" ht="10" customHeight="1" x14ac:dyDescent="0.3"/>
    <row r="1199" ht="10" customHeight="1" x14ac:dyDescent="0.3"/>
    <row r="1200" ht="10" customHeight="1" x14ac:dyDescent="0.3"/>
    <row r="1201" ht="10" customHeight="1" x14ac:dyDescent="0.3"/>
    <row r="1202" ht="10" customHeight="1" x14ac:dyDescent="0.3"/>
    <row r="1203" ht="10" customHeight="1" x14ac:dyDescent="0.3"/>
    <row r="1204" ht="10" customHeight="1" x14ac:dyDescent="0.3"/>
    <row r="1205" ht="10" customHeight="1" x14ac:dyDescent="0.3"/>
    <row r="1206" ht="10" customHeight="1" x14ac:dyDescent="0.3"/>
    <row r="1207" ht="10" customHeight="1" x14ac:dyDescent="0.3"/>
    <row r="1208" ht="10" customHeight="1" x14ac:dyDescent="0.3"/>
    <row r="1209" ht="10" customHeight="1" x14ac:dyDescent="0.3"/>
    <row r="1210" ht="10" customHeight="1" x14ac:dyDescent="0.3"/>
    <row r="1211" ht="10" customHeight="1" x14ac:dyDescent="0.3"/>
    <row r="1212" ht="10" customHeight="1" x14ac:dyDescent="0.3"/>
    <row r="1213" ht="10" customHeight="1" x14ac:dyDescent="0.3"/>
    <row r="1214" ht="10" customHeight="1" x14ac:dyDescent="0.3"/>
    <row r="1215" ht="10" customHeight="1" x14ac:dyDescent="0.3"/>
    <row r="1216" ht="10" customHeight="1" x14ac:dyDescent="0.3"/>
    <row r="1217" ht="10" customHeight="1" x14ac:dyDescent="0.3"/>
    <row r="1218" ht="10" customHeight="1" x14ac:dyDescent="0.3"/>
    <row r="1219" ht="10" customHeight="1" x14ac:dyDescent="0.3"/>
    <row r="1220" ht="10" customHeight="1" x14ac:dyDescent="0.3"/>
    <row r="1221" ht="10" customHeight="1" x14ac:dyDescent="0.3"/>
    <row r="1222" ht="10" customHeight="1" x14ac:dyDescent="0.3"/>
    <row r="1223" ht="10" customHeight="1" x14ac:dyDescent="0.3"/>
    <row r="1224" ht="10" customHeight="1" x14ac:dyDescent="0.3"/>
    <row r="1225" ht="10" customHeight="1" x14ac:dyDescent="0.3"/>
    <row r="1226" ht="10" customHeight="1" x14ac:dyDescent="0.3"/>
    <row r="1227" ht="10" customHeight="1" x14ac:dyDescent="0.3"/>
    <row r="1228" ht="10" customHeight="1" x14ac:dyDescent="0.3"/>
    <row r="1229" ht="10" customHeight="1" x14ac:dyDescent="0.3"/>
    <row r="1230" ht="10" customHeight="1" x14ac:dyDescent="0.3"/>
    <row r="1231" ht="10" customHeight="1" x14ac:dyDescent="0.3"/>
    <row r="1232" ht="10" customHeight="1" x14ac:dyDescent="0.3"/>
    <row r="1233" ht="10" customHeight="1" x14ac:dyDescent="0.3"/>
    <row r="1234" ht="10" customHeight="1" x14ac:dyDescent="0.3"/>
    <row r="1235" ht="10" customHeight="1" x14ac:dyDescent="0.3"/>
    <row r="1236" ht="10" customHeight="1" x14ac:dyDescent="0.3"/>
    <row r="1237" ht="10" customHeight="1" x14ac:dyDescent="0.3"/>
    <row r="1238" ht="10" customHeight="1" x14ac:dyDescent="0.3"/>
    <row r="1239" ht="10" customHeight="1" x14ac:dyDescent="0.3"/>
    <row r="1240" ht="10" customHeight="1" x14ac:dyDescent="0.3"/>
    <row r="1241" ht="10" customHeight="1" x14ac:dyDescent="0.3"/>
    <row r="1242" ht="10" customHeight="1" x14ac:dyDescent="0.3"/>
    <row r="1243" ht="10" customHeight="1" x14ac:dyDescent="0.3"/>
    <row r="1244" ht="10" customHeight="1" x14ac:dyDescent="0.3"/>
    <row r="1245" ht="10" customHeight="1" x14ac:dyDescent="0.3"/>
    <row r="1246" ht="10" customHeight="1" x14ac:dyDescent="0.3"/>
    <row r="1247" ht="10" customHeight="1" x14ac:dyDescent="0.3"/>
    <row r="1248" ht="10" customHeight="1" x14ac:dyDescent="0.3"/>
    <row r="1249" ht="10" customHeight="1" x14ac:dyDescent="0.3"/>
    <row r="1250" ht="10" customHeight="1" x14ac:dyDescent="0.3"/>
    <row r="1251" ht="10" customHeight="1" x14ac:dyDescent="0.3"/>
    <row r="1252" ht="10" customHeight="1" x14ac:dyDescent="0.3"/>
    <row r="1253" ht="10" customHeight="1" x14ac:dyDescent="0.3"/>
    <row r="1254" ht="10" customHeight="1" x14ac:dyDescent="0.3"/>
    <row r="1255" ht="10" customHeight="1" x14ac:dyDescent="0.3"/>
    <row r="1256" ht="10" customHeight="1" x14ac:dyDescent="0.3"/>
    <row r="1257" ht="10" customHeight="1" x14ac:dyDescent="0.3"/>
    <row r="1258" ht="10" customHeight="1" x14ac:dyDescent="0.3"/>
    <row r="1259" ht="10" customHeight="1" x14ac:dyDescent="0.3"/>
    <row r="1260" ht="10" customHeight="1" x14ac:dyDescent="0.3"/>
    <row r="1261" ht="10" customHeight="1" x14ac:dyDescent="0.3"/>
    <row r="1262" ht="10" customHeight="1" x14ac:dyDescent="0.3"/>
    <row r="1263" ht="10" customHeight="1" x14ac:dyDescent="0.3"/>
    <row r="1264" ht="10" customHeight="1" x14ac:dyDescent="0.3"/>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TableA</vt:lpstr>
      <vt:lpstr>1</vt:lpstr>
      <vt:lpstr>2.1</vt:lpstr>
      <vt:lpstr>2.2</vt:lpstr>
      <vt:lpstr>2.3</vt:lpstr>
      <vt:lpstr>3.1A&amp;B</vt:lpstr>
      <vt:lpstr>3.2A&amp;B</vt:lpstr>
      <vt:lpstr>4.1</vt:lpstr>
      <vt:lpstr>4.2</vt:lpstr>
      <vt:lpstr>B</vt:lpstr>
      <vt:lpstr>C1</vt:lpstr>
      <vt:lpstr>C2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Malebogo Lenah Rakgantswana</dc:creator>
  <cp:lastModifiedBy>Onalenna Letshabo</cp:lastModifiedBy>
  <dcterms:created xsi:type="dcterms:W3CDTF">2026-06-17T12:37:27Z</dcterms:created>
  <dcterms:modified xsi:type="dcterms:W3CDTF">2026-06-25T14:35:04Z</dcterms:modified>
</cp:coreProperties>
</file>